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1"/>
  </bookViews>
  <sheets>
    <sheet name="ДОГОВОР" sheetId="1" r:id="rId1"/>
    <sheet name="Кошторис" sheetId="2" r:id="rId2"/>
    <sheet name="АВР" sheetId="3" r:id="rId3"/>
    <sheet name="АВР груд." sheetId="4" r:id="rId4"/>
    <sheet name="ТРЕБА" sheetId="5" r:id="rId5"/>
    <sheet name="ДОКУМЕНТИ" sheetId="6" r:id="rId6"/>
  </sheets>
  <definedNames>
    <definedName name="_xlfn.BAHTTEXT" hidden="1">#NAME?</definedName>
    <definedName name="Z_F074A860_C3E2_11D5_83F6_00002101662A_.wvu.PrintArea" localSheetId="0" hidden="1">'ДОГОВОР'!$A$1:$K$120</definedName>
    <definedName name="_xlnm.Print_Area" localSheetId="0">'ДОГОВОР'!$A$1:$K$120</definedName>
  </definedNames>
  <calcPr fullCalcOnLoad="1"/>
</workbook>
</file>

<file path=xl/sharedStrings.xml><?xml version="1.0" encoding="utf-8"?>
<sst xmlns="http://schemas.openxmlformats.org/spreadsheetml/2006/main" count="395" uniqueCount="264">
  <si>
    <t>Додаток до кошторису</t>
  </si>
  <si>
    <t>договір від</t>
  </si>
  <si>
    <t>№</t>
  </si>
  <si>
    <t>161-10</t>
  </si>
  <si>
    <t>Розрахунок обсягу навчальної роботи</t>
  </si>
  <si>
    <t>1.1.</t>
  </si>
  <si>
    <t>теоретичне навчання</t>
  </si>
  <si>
    <t>год.</t>
  </si>
  <si>
    <t>1.2.</t>
  </si>
  <si>
    <t>консультації</t>
  </si>
  <si>
    <t>1.3.</t>
  </si>
  <si>
    <t>кваліфікаційна атестація</t>
  </si>
  <si>
    <t>год.х</t>
  </si>
  <si>
    <t>чолх</t>
  </si>
  <si>
    <t>чл.ком</t>
  </si>
  <si>
    <t>Разом :</t>
  </si>
  <si>
    <t>1.4.</t>
  </si>
  <si>
    <t>виробниче навчання</t>
  </si>
  <si>
    <t>1.5.</t>
  </si>
  <si>
    <t>виробнича практика</t>
  </si>
  <si>
    <t>год :</t>
  </si>
  <si>
    <t>год</t>
  </si>
  <si>
    <t>міс.</t>
  </si>
  <si>
    <t>2.1.</t>
  </si>
  <si>
    <t>з/плата викладачів</t>
  </si>
  <si>
    <t>грн.</t>
  </si>
  <si>
    <t>2.2.</t>
  </si>
  <si>
    <t>з/плата майстра в/навчання</t>
  </si>
  <si>
    <t>грн :</t>
  </si>
  <si>
    <t>2.3.</t>
  </si>
  <si>
    <t>з/плата інструкторів в/практики</t>
  </si>
  <si>
    <t>інструк.х</t>
  </si>
  <si>
    <t>грн.х</t>
  </si>
  <si>
    <t>х</t>
  </si>
  <si>
    <t>2.4.</t>
  </si>
  <si>
    <t>з/п АГП</t>
  </si>
  <si>
    <t>Всього :</t>
  </si>
  <si>
    <t>3.</t>
  </si>
  <si>
    <t xml:space="preserve">Господарські витрати </t>
  </si>
  <si>
    <t>3.1.</t>
  </si>
  <si>
    <t>водопостачання, стоки</t>
  </si>
  <si>
    <t>л х</t>
  </si>
  <si>
    <t>дн.:</t>
  </si>
  <si>
    <t>м/к х</t>
  </si>
  <si>
    <t>чол.</t>
  </si>
  <si>
    <t>3.2.</t>
  </si>
  <si>
    <t>електроенергія</t>
  </si>
  <si>
    <t>ламп х</t>
  </si>
  <si>
    <t>квт/год</t>
  </si>
  <si>
    <t>3.3.</t>
  </si>
  <si>
    <t>канцелярські витрати</t>
  </si>
  <si>
    <t>4.</t>
  </si>
  <si>
    <t>Навчальні витрати</t>
  </si>
  <si>
    <t>4.1.</t>
  </si>
  <si>
    <t>4.2.</t>
  </si>
  <si>
    <t>матеріали</t>
  </si>
  <si>
    <t>4.3.</t>
  </si>
  <si>
    <t>шт.х</t>
  </si>
  <si>
    <t xml:space="preserve">журнал обліку теоретичного навчання </t>
  </si>
  <si>
    <t xml:space="preserve">журнал обліку виробничого навчання </t>
  </si>
  <si>
    <t>Разом:</t>
  </si>
  <si>
    <t>Н.О. Ніжнік</t>
  </si>
  <si>
    <t>Головний бухгалтер</t>
  </si>
  <si>
    <t>ЗАТВЕРДЖУЮ</t>
  </si>
  <si>
    <t>КОШТОРИС</t>
  </si>
  <si>
    <t>Назва професії</t>
  </si>
  <si>
    <t>Продавець продовольчих товарів</t>
  </si>
  <si>
    <t>Код</t>
  </si>
  <si>
    <t>Кількість слухачів</t>
  </si>
  <si>
    <t>Термін навчання</t>
  </si>
  <si>
    <t xml:space="preserve"> год.,</t>
  </si>
  <si>
    <t>1.</t>
  </si>
  <si>
    <t>Заробітна плата (грн.)</t>
  </si>
  <si>
    <t>(дивись додаток до кошторису)</t>
  </si>
  <si>
    <t>2.</t>
  </si>
  <si>
    <t>Нарахування на з/плату (грн.)</t>
  </si>
  <si>
    <t>Господарські витрати (грн.)</t>
  </si>
  <si>
    <t>Навчальні витрати (грн.)</t>
  </si>
  <si>
    <t>5.</t>
  </si>
  <si>
    <t>Накладні витрати (грн.) до п.п.(1+2+3)</t>
  </si>
  <si>
    <t>(у разі представлення відповідних документів)</t>
  </si>
  <si>
    <t>6.</t>
  </si>
  <si>
    <t>Загальна вартість навчання групи (грн.)</t>
  </si>
  <si>
    <t>7.</t>
  </si>
  <si>
    <t>Загальна вартість навчання одного слухача (грн.)</t>
  </si>
  <si>
    <t>ЗАМОВНИК</t>
  </si>
  <si>
    <t>ВИКОНАВЕЦЬ</t>
  </si>
  <si>
    <t>Хмельницький обласний</t>
  </si>
  <si>
    <t>центр зайнятості</t>
  </si>
  <si>
    <t>м.Хмельницький,</t>
  </si>
  <si>
    <t xml:space="preserve">Хмельницька обл., </t>
  </si>
  <si>
    <t>пров.Шевченка, 10</t>
  </si>
  <si>
    <t>р/р</t>
  </si>
  <si>
    <t>банк</t>
  </si>
  <si>
    <t>ГУДКУ у Хмельницькій обл.</t>
  </si>
  <si>
    <t>МФО</t>
  </si>
  <si>
    <t>ЗКПО</t>
  </si>
  <si>
    <t>03491381</t>
  </si>
  <si>
    <t>33774370</t>
  </si>
  <si>
    <t>АКТ</t>
  </si>
  <si>
    <t>виконаних робіт до договору</t>
  </si>
  <si>
    <t xml:space="preserve">про організацію професійного навчання безробітних </t>
  </si>
  <si>
    <t>від</t>
  </si>
  <si>
    <t>м.Хмельницький</t>
  </si>
  <si>
    <t xml:space="preserve">Хмельницький     обласний     центр     зайнятості </t>
  </si>
  <si>
    <t xml:space="preserve">з   другого  боку,  склали  цей   акт   про   те,   що   відповідно    до    умов    договору </t>
  </si>
  <si>
    <t>жовтень-листопад</t>
  </si>
  <si>
    <t>місяць</t>
  </si>
  <si>
    <t xml:space="preserve">надані послуги з організації професійного навчання безробітних в повному обсязі </t>
  </si>
  <si>
    <t>на суму</t>
  </si>
  <si>
    <t xml:space="preserve">Відповідно     до     п.4.1.     Договору     підлягає     до     оплати    за </t>
  </si>
  <si>
    <t>(Шість тисяч сто грн. 00 коп.)</t>
  </si>
  <si>
    <t>Сторони зауважень та претензій одна до одної не мають.</t>
  </si>
  <si>
    <t>Кравчук І.В.</t>
  </si>
  <si>
    <t>Ніжнік Н.О.</t>
  </si>
  <si>
    <t>М.П.</t>
  </si>
  <si>
    <r>
      <t>Ми,     які     нижче     підписалися,     від     "</t>
    </r>
    <r>
      <rPr>
        <i/>
        <sz val="12"/>
        <rFont val="Arial"/>
        <family val="2"/>
      </rPr>
      <t xml:space="preserve">Замовника" </t>
    </r>
  </si>
  <si>
    <r>
      <t xml:space="preserve">з    одного   боку,     та      від     </t>
    </r>
    <r>
      <rPr>
        <i/>
        <sz val="12"/>
        <rFont val="Arial"/>
        <family val="2"/>
      </rPr>
      <t xml:space="preserve">"Виконавця" </t>
    </r>
  </si>
  <si>
    <r>
      <t xml:space="preserve">Виконавцем   </t>
    </r>
    <r>
      <rPr>
        <sz val="12"/>
        <rFont val="Arial"/>
        <family val="2"/>
      </rPr>
      <t xml:space="preserve"> на     замовлення    Центру    зайнятості    за </t>
    </r>
  </si>
  <si>
    <t xml:space="preserve">Перелік необхідних документів для укладання договору на 2010 рік </t>
  </si>
  <si>
    <t>(через ОЦЗ)</t>
  </si>
  <si>
    <t xml:space="preserve">На фірмовому бланку надрукувати: </t>
  </si>
  <si>
    <t>* Повна назва навчального закладу,його адреса,реквізити,електронний адрес.</t>
  </si>
  <si>
    <t>* П.І.Б. (повністю) керівника, назва посади, телефон.</t>
  </si>
  <si>
    <t>* П.І.Б. (повністю) головного бухгалтера, телефон.</t>
  </si>
  <si>
    <t>Вид оподаткування навчального закладу.</t>
  </si>
  <si>
    <t>Копію довідки про включення до єдиного державного реєстру.</t>
  </si>
  <si>
    <t xml:space="preserve">Копію страхового свідоцтва і копію повідомлення про тариф на державне </t>
  </si>
  <si>
    <t>соціальне страхування від нещасного випадку.</t>
  </si>
  <si>
    <t>Довідка про вартість журналу, посвідчення з додатком.</t>
  </si>
  <si>
    <t>Довідка про вартість паперу</t>
  </si>
  <si>
    <t>(для груп, які навчаються за модульною системою)</t>
  </si>
  <si>
    <t>Довідка про з/плату майстрів виробничого навчання (оклад + вислуга років)</t>
  </si>
  <si>
    <t>* Довідка про з/плату інструкторів по водінню (групи водіїв, трактористів)</t>
  </si>
  <si>
    <t>8.</t>
  </si>
  <si>
    <t>* вартість води, стоків, електроенергії</t>
  </si>
  <si>
    <t>* кількість та потужність електричних лампочок</t>
  </si>
  <si>
    <t>* Копію договору на оренду приміщення (завірену мокрою печаткою)</t>
  </si>
  <si>
    <t>9.</t>
  </si>
  <si>
    <t xml:space="preserve">Довідка про кількість та потужність обладнання, яке використовується для </t>
  </si>
  <si>
    <t>набуття первинних навичок в період виробничого навчання.</t>
  </si>
  <si>
    <t>10.</t>
  </si>
  <si>
    <t>Довідка про орієнтовну вартість паливно-мастильних матеріалів.</t>
  </si>
  <si>
    <t>(групи водіїв, трактористів)</t>
  </si>
  <si>
    <t>Перелік необхідних документів для остаточних розрахунків</t>
  </si>
  <si>
    <t>з навчальними закладами</t>
  </si>
  <si>
    <t xml:space="preserve"> та якщо в період навчання виникли зміни</t>
  </si>
  <si>
    <t>які були використані в процесі виробничого навчання для набуття первинних</t>
  </si>
  <si>
    <t>навичок та копії підтверджуючих документів (завірені мокрою печаткою</t>
  </si>
  <si>
    <t>навчального закладу) про їх закупівлю.</t>
  </si>
  <si>
    <t>Копію наказу на виробничу практику</t>
  </si>
  <si>
    <t>(завірену мокрою печаткою)</t>
  </si>
  <si>
    <t>з вказаними прізвищами безробітних та місцями практики.</t>
  </si>
  <si>
    <t xml:space="preserve">Довідки на господарські витрати </t>
  </si>
  <si>
    <t>* (вартість води, стоків, електроенергії)</t>
  </si>
  <si>
    <t>* (кількість та потужність електричних лампочок)</t>
  </si>
  <si>
    <t>Довідку про фактично вичитані години.</t>
  </si>
  <si>
    <t xml:space="preserve">посвідчень,журналу,свідоцтв та копії підтверджуючих документів (завірені </t>
  </si>
  <si>
    <t>мокрою печаткою навчального закладу) про їх закупівлю.</t>
  </si>
  <si>
    <t>Протокол, наказ про завершення навчання.</t>
  </si>
  <si>
    <t>Наказ про створення державної кваліфікаційної (екзаменаційної) комісії.</t>
  </si>
  <si>
    <r>
      <t>Довідки на господарські витрати станом н</t>
    </r>
    <r>
      <rPr>
        <sz val="14"/>
        <rFont val="Arial"/>
        <family val="2"/>
      </rPr>
      <t xml:space="preserve">а </t>
    </r>
    <r>
      <rPr>
        <sz val="14"/>
        <color indexed="12"/>
        <rFont val="Arial"/>
        <family val="2"/>
      </rPr>
      <t>дату початку навчання</t>
    </r>
  </si>
  <si>
    <r>
      <t>По завершенню виробничого навчання</t>
    </r>
    <r>
      <rPr>
        <sz val="14"/>
        <rFont val="Arial"/>
        <family val="2"/>
      </rPr>
      <t xml:space="preserve"> подається акт на списання матеріалів,</t>
    </r>
  </si>
  <si>
    <r>
      <t>Протягом 5 робочих днів після закінчення навчання</t>
    </r>
    <r>
      <rPr>
        <sz val="14"/>
        <rFont val="Arial"/>
        <family val="2"/>
      </rPr>
      <t xml:space="preserve"> подається акт на списання </t>
    </r>
  </si>
  <si>
    <t>ДОГОВІР   №</t>
  </si>
  <si>
    <t>центру зайнятості з навчальним закладом на професійне навчання безробітних</t>
  </si>
  <si>
    <t>м. Хмельницький</t>
  </si>
  <si>
    <t>Хмельницький обласний центр зайнятості</t>
  </si>
  <si>
    <t>директора         Кравчука Івана Васильовича</t>
  </si>
  <si>
    <t>з однієї сторони,</t>
  </si>
  <si>
    <t>та</t>
  </si>
  <si>
    <t>Державний професійно-технічний навчальний заклад "Славутський професійний ліцей"</t>
  </si>
  <si>
    <t>директора         Ніжнік Надії Олександрівни</t>
  </si>
  <si>
    <t>з другої сторони, уклали цей договір про наступне:</t>
  </si>
  <si>
    <t>1. Предмет договору.</t>
  </si>
  <si>
    <t>Професійне навчання</t>
  </si>
  <si>
    <t xml:space="preserve">осіб (список додається) </t>
  </si>
  <si>
    <t>за професією</t>
  </si>
  <si>
    <t>зі строком навчання з</t>
  </si>
  <si>
    <t>по</t>
  </si>
  <si>
    <t>Дванадцять тисяч шістсот дев'яносто дев'ять</t>
  </si>
  <si>
    <t>коп.</t>
  </si>
  <si>
    <t>(сума прописом)</t>
  </si>
  <si>
    <t>2. Обов'язки сторін.</t>
  </si>
  <si>
    <t>Центр:</t>
  </si>
  <si>
    <t>2.1.1.</t>
  </si>
  <si>
    <t xml:space="preserve">Забезпечує направлення на навчання безробітних, зареєстрованих в державній службі </t>
  </si>
  <si>
    <t xml:space="preserve"> зайнятості, які потребують підготовки, перепідготовки</t>
  </si>
  <si>
    <t>2.1.2.</t>
  </si>
  <si>
    <t>2.1.3.</t>
  </si>
  <si>
    <t>Виконавець:</t>
  </si>
  <si>
    <t>2.2.1.</t>
  </si>
  <si>
    <t>2.2.2.</t>
  </si>
  <si>
    <t>Забезпечує належні умови праці громадян на виробництві чи в сфері послуг, дотримання правил і норм охорони праці, техніки безпеки та виробничої санітарії в період проходження ними професійного навчання відповідно до чинного законодавства.</t>
  </si>
  <si>
    <t>2.2.3.</t>
  </si>
  <si>
    <t>2.2.4.</t>
  </si>
  <si>
    <t>2.2.5.</t>
  </si>
  <si>
    <t>2.2.6.</t>
  </si>
  <si>
    <t>По закінченню навчання видає документ встановленого зразка.</t>
  </si>
  <si>
    <t>3. Відповідальність сторін за невиконання договору.</t>
  </si>
  <si>
    <t>Сторони, що уклали цей договір, несуть відповідальність за виконання своїх зобов'язань у встановленому законодавством порядку.</t>
  </si>
  <si>
    <t>У разі безпідставного розірвання договору з ініціативи однієї із сторін вона відшкодовує відповідні витрати по договору у повному обсязі.</t>
  </si>
  <si>
    <t>4. Порядок розрахунків між сторонами.</t>
  </si>
  <si>
    <t>Оплата витрат на навчання проводиться згідно з вимогами існуючих нормативно-правових документів.</t>
  </si>
  <si>
    <t>5. Порядок внесення змін та розірвання договору.</t>
  </si>
  <si>
    <t>5.1.</t>
  </si>
  <si>
    <t>Зміни, які виникають протягом дії договору, мають бути погоджені між сторонами, оформлені додатком (додатковою угодою), що є  невід'ємною частиною цього договору.</t>
  </si>
  <si>
    <t>5.2.</t>
  </si>
  <si>
    <t>5.3.</t>
  </si>
  <si>
    <t>При неможливості укомплектувати навчальну групу у зазначений термін строк дії договору змінюється протягом 30 календарних днів або договір анулюється.</t>
  </si>
  <si>
    <t>5.4.</t>
  </si>
  <si>
    <t>У разі необхідності дострокового розірвання договору сторона повинна повідомити про це іншу сторону не пізніше ніж за 30 календарних днів до дати припинення дії договору.</t>
  </si>
  <si>
    <t>6.Строк дії договору.</t>
  </si>
  <si>
    <t>6.1.</t>
  </si>
  <si>
    <t>Строк дії договору встановлюється сторонами      з</t>
  </si>
  <si>
    <t>6.2.</t>
  </si>
  <si>
    <t>7.Реквізити сторін.</t>
  </si>
  <si>
    <t>7.1.</t>
  </si>
  <si>
    <t>Хмельницький обласний центр зайнятості,</t>
  </si>
  <si>
    <t>Місцезнаходження:   м.Хмельницький, пров.Шевченка,10</t>
  </si>
  <si>
    <t>Розрахунковий рахунок    №</t>
  </si>
  <si>
    <t>, в ГУДКУ у Хмельницькій обл.</t>
  </si>
  <si>
    <t>ЄДРПОУ:</t>
  </si>
  <si>
    <t xml:space="preserve">МФО:    </t>
  </si>
  <si>
    <t>7.2.</t>
  </si>
  <si>
    <t>м.п.</t>
  </si>
  <si>
    <r>
      <t xml:space="preserve">Зобов'язується сплачувати </t>
    </r>
    <r>
      <rPr>
        <b/>
        <i/>
        <sz val="11"/>
        <rFont val="Arial Cyr"/>
        <family val="2"/>
      </rPr>
      <t>Виконавцю</t>
    </r>
    <r>
      <rPr>
        <sz val="11"/>
        <rFont val="Arial Cyr"/>
        <family val="2"/>
      </rPr>
      <t xml:space="preserve"> витрати на професійне навчання направлених безробітних згідно з умовами договору.</t>
    </r>
  </si>
  <si>
    <r>
      <t xml:space="preserve">Здійснює контроль за виконанням навчальних планів і програм, дотриманням </t>
    </r>
    <r>
      <rPr>
        <b/>
        <i/>
        <sz val="11"/>
        <rFont val="Arial Cyr"/>
        <family val="2"/>
      </rPr>
      <t xml:space="preserve">Виконавцем </t>
    </r>
    <r>
      <rPr>
        <sz val="11"/>
        <rFont val="Arial Cyr"/>
        <family val="2"/>
      </rPr>
      <t>строків та режиму навчання безробітних.</t>
    </r>
  </si>
  <si>
    <r>
      <t xml:space="preserve">Своєчасно надає точну та достовірну інформацію </t>
    </r>
    <r>
      <rPr>
        <b/>
        <i/>
        <sz val="11"/>
        <rFont val="Arial Cyr"/>
        <family val="2"/>
      </rPr>
      <t>Центру</t>
    </r>
    <r>
      <rPr>
        <sz val="11"/>
        <rFont val="Arial Cyr"/>
        <family val="2"/>
      </rPr>
      <t xml:space="preserve">  для подальших фінансових розрахунків:</t>
    </r>
  </si>
  <si>
    <r>
      <t>Виконавець</t>
    </r>
    <r>
      <rPr>
        <sz val="11"/>
        <rFont val="Arial Cyr"/>
        <family val="0"/>
      </rPr>
      <t xml:space="preserve"> несе повну відповідальність за точність та достовірність інформації, що подається </t>
    </r>
    <r>
      <rPr>
        <b/>
        <i/>
        <sz val="11"/>
        <rFont val="Arial Cyr"/>
        <family val="0"/>
      </rPr>
      <t>Центру</t>
    </r>
    <r>
      <rPr>
        <sz val="11"/>
        <rFont val="Arial Cyr"/>
        <family val="0"/>
      </rPr>
      <t>, і цільове використання коштів, передбачених кошторисом витрат на професійне навчання безробітних.</t>
    </r>
  </si>
  <si>
    <r>
      <t xml:space="preserve">робочий орган виконавчої дирекції Фонду загальнообов'язкового державного соціального страхування України на випадок безробіття (далі </t>
    </r>
    <r>
      <rPr>
        <b/>
        <i/>
        <sz val="11"/>
        <rFont val="Arial Cyr"/>
        <family val="0"/>
      </rPr>
      <t>Центр</t>
    </r>
    <r>
      <rPr>
        <sz val="11"/>
        <rFont val="Arial Cyr"/>
        <family val="0"/>
      </rPr>
      <t>), що діє від імені Фонду загальнообов'язкового державного соціального страхування України на випадок безробіття (далі Фонд) відповідно до Закону України "Про загальнообов'язкове державне соціальне страхування на випадок безробіття", Статуту Фонду та Положення про Хмельницький обласний центр зайнятості, в особі</t>
    </r>
  </si>
  <si>
    <t xml:space="preserve">Веде облік відвідування слухачами занять і щомісяця до третього числа наступного місяця за виключенням вихідних та святкових днів подає відповідні табелі в центр зайнятості, який направив на професійне навчання безробітних, для нарахування і виплати  матеріальної допомоги в період професійного навчання та, в разі необхідності, маршрутний лист для оплати безробітному витрат за проїзд. </t>
  </si>
  <si>
    <t>Вносить запис до трудових книжок громадян, або видає відповідну довідку про час навчання на підставі наказів про зарахування на навчання та відрахування згідно з Інструкцією про порядок ведення трудових книжок працівників, що затверджена в установленому порядку.</t>
  </si>
  <si>
    <r>
      <t>Оплата витрат, пов'язаних з навчанням, здійснює</t>
    </r>
    <r>
      <rPr>
        <b/>
        <i/>
        <sz val="11"/>
        <rFont val="Arial Cyr"/>
        <family val="0"/>
      </rPr>
      <t xml:space="preserve"> Центр</t>
    </r>
    <r>
      <rPr>
        <sz val="11"/>
        <rFont val="Arial Cyr"/>
        <family val="0"/>
      </rPr>
      <t xml:space="preserve"> за рахунок коштів Фонду загальнообов'язкового державного соціального страхування України на випадок безробіття один раз на місяць відповідно до представленого акту виконаних робіт та в міру їх надходження на рахунок </t>
    </r>
    <r>
      <rPr>
        <b/>
        <i/>
        <sz val="11"/>
        <rFont val="Arial Cyr"/>
        <family val="0"/>
      </rPr>
      <t>Центру</t>
    </r>
    <r>
      <rPr>
        <sz val="11"/>
        <rFont val="Arial Cyr"/>
        <family val="0"/>
      </rPr>
      <t>.</t>
    </r>
  </si>
  <si>
    <r>
      <t xml:space="preserve">    Остаточний розрахунок проводиться після завершення навчання з урахуванням змін, що мали місце в ході навчання за умови подання </t>
    </r>
    <r>
      <rPr>
        <b/>
        <i/>
        <sz val="11"/>
        <rFont val="Arial Cyr"/>
        <family val="0"/>
      </rPr>
      <t xml:space="preserve">Виконавцем </t>
    </r>
    <r>
      <rPr>
        <sz val="11"/>
        <rFont val="Arial Cyr"/>
        <family val="0"/>
      </rPr>
      <t>копій наказів про створення державної кваліфікаційної (екзаменаційної) комісії та протоколу її засідання, про відрахування слухачів; акту на списання матеріалів, акту виконаних робіт.</t>
    </r>
  </si>
  <si>
    <t>У разі настанні підстав, протягом дії договору, що впливають на окремі складові вартості професійного навчання та не залежать від волі Сторін (підвищення розміру оплати праці педагогічних працівників, вартості комунальних послуг, сировини, матеріалів на навчальні потреби тощо) можливе відповідне коригування загальної вартості навчання безробітних, визначеної договором, на підставі прийнятих нормативно-правових актів і відповідних довідок.</t>
  </si>
  <si>
    <t>Договір укладено у двох примірниках, що мають однакову юридичну силу після підписання керівниками центру зайнятості та навчального закладу (підприємства, організації, установи). Один примірник збкрігається в центрі зайнятості, другий в навчальному закладі (підприємстві, організації, установі).</t>
  </si>
  <si>
    <r>
      <t xml:space="preserve">(далі </t>
    </r>
    <r>
      <rPr>
        <b/>
        <i/>
        <sz val="11"/>
        <rFont val="Arial Cyr"/>
        <family val="2"/>
      </rPr>
      <t>Виконавець</t>
    </r>
    <r>
      <rPr>
        <sz val="11"/>
        <rFont val="Arial Cyr"/>
        <family val="2"/>
      </rPr>
      <t>), який діє на підставі Статуту навчального закладу в особі</t>
    </r>
  </si>
  <si>
    <r>
      <t xml:space="preserve">Розмір витрат, пов'язаних з навчанням </t>
    </r>
    <r>
      <rPr>
        <sz val="11"/>
        <rFont val="Arial Cyr"/>
        <family val="0"/>
      </rPr>
      <t>безробітних</t>
    </r>
    <r>
      <rPr>
        <sz val="11"/>
        <rFont val="Arial Cyr"/>
        <family val="2"/>
      </rPr>
      <t>, згідно з кошторисом становить</t>
    </r>
  </si>
  <si>
    <r>
      <t xml:space="preserve">Забезпечує якісну організацію процесу професійного навчання безробітних, які направлені </t>
    </r>
    <r>
      <rPr>
        <sz val="11"/>
        <rFont val="Arial Cyr"/>
        <family val="0"/>
      </rPr>
      <t>державною службою зайнятості</t>
    </r>
    <r>
      <rPr>
        <sz val="11"/>
        <rFont val="Arial Cyr"/>
        <family val="2"/>
      </rPr>
      <t>, відповідно до обраної професії, терміну навчання, створює слухачам відповідні умови для виконання в повному обсязі навчальних планів та програм, затверджених та погоджених у встановленому порядку.</t>
    </r>
  </si>
  <si>
    <r>
      <t xml:space="preserve">протягом п'яти робочих днів після початку занять - копію наказу про зарахування слухачів;     протягом п'яти робочих днів після закінчення навчання або дострокового його припинення - копії наказів про відрахування слухачів, </t>
    </r>
    <r>
      <rPr>
        <sz val="11"/>
        <rFont val="Arial Cyr"/>
        <family val="0"/>
      </rPr>
      <t>створення  державної кваліфікаційної (екзаменаційної) комісії та</t>
    </r>
    <r>
      <rPr>
        <sz val="11"/>
        <rFont val="Arial Cyr"/>
        <family val="2"/>
      </rPr>
      <t xml:space="preserve"> протоколу її засідання; виконавчий кошторис з додатками </t>
    </r>
    <r>
      <rPr>
        <sz val="11"/>
        <rFont val="Arial Cyr"/>
        <family val="0"/>
      </rPr>
      <t>(у разі потреби)</t>
    </r>
    <r>
      <rPr>
        <sz val="11"/>
        <rFont val="Arial Cyr"/>
        <family val="2"/>
      </rPr>
      <t>, що підтверджують відповідні витрати і є підставою для проведення остаточних фінансових розрахунків.</t>
    </r>
  </si>
  <si>
    <r>
      <t xml:space="preserve">    У випадках пропусків занять більше трьох годин протягом дня без поважних причин, інших порушень навчальної дисципліни і систематичної неуспішності </t>
    </r>
    <r>
      <rPr>
        <sz val="11"/>
        <rFont val="Arial Cyr"/>
        <family val="0"/>
      </rPr>
      <t xml:space="preserve">з ряду предметів навчальної програми </t>
    </r>
    <r>
      <rPr>
        <sz val="11"/>
        <rFont val="Arial Cyr"/>
        <family val="2"/>
      </rPr>
      <t>слухачами письмово повідомляє про це центр зайнятості, який направив на професійне навчання безробітних, та вирішує з ним питання щодо їх відрахування.</t>
    </r>
  </si>
  <si>
    <t>Друкуйте в 2 примірниках</t>
  </si>
  <si>
    <t>Підписуйте, ставте печатки</t>
  </si>
  <si>
    <t>Випишіть рахунок на 12699.39грн.</t>
  </si>
  <si>
    <t>Документи передавайте в РЦЗ, або пересилайте поштою</t>
  </si>
  <si>
    <t>Директор державного професійно-технічного навчального закладу "Славутський професійний ліцей"</t>
  </si>
  <si>
    <t>авда",21</t>
  </si>
  <si>
    <t>Місцезнаходження:  Хмельницька область, м.Славута, вул.Ярослава Мудрого,75</t>
  </si>
  <si>
    <t>м.Славута , вул Ярослава Мудрого,75</t>
  </si>
  <si>
    <t>м.Славута вул.Ярослава Мудрого,75</t>
  </si>
  <si>
    <t>червень</t>
  </si>
  <si>
    <t>(Чотири тисячі вісімсот грн. 00 коп.)</t>
  </si>
  <si>
    <t>13/51-11</t>
  </si>
  <si>
    <t>АКТ №17</t>
  </si>
  <si>
    <t>відповідно до розрахунка (додатково)</t>
  </si>
  <si>
    <t>Розрахунок оплати праці</t>
  </si>
  <si>
    <t>50,00грн</t>
  </si>
  <si>
    <t>Кравець ІІ-ІІІ</t>
  </si>
  <si>
    <t>місяців</t>
  </si>
  <si>
    <t>855*30чол</t>
  </si>
  <si>
    <t>Диплом кваліфікованого працівника</t>
  </si>
  <si>
    <t xml:space="preserve">планових витрат на професійне навчання на платній основі </t>
  </si>
  <si>
    <t>О.Л.Токарчук</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</si>
</sst>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5" formatCode="#,##0&quot;р.&quot;;[Red]\-#,##0&quot;р.&quot;"/>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Red]#,##0.00"/>
    <numFmt numFmtId="186" formatCode="0.0%"/>
    <numFmt numFmtId="187" formatCode="#,##0.00\ &quot;грн.&quot;"/>
    <numFmt numFmtId="192" formatCode="00000000"/>
    <numFmt numFmtId="193" formatCode="00"/>
  </numFmts>
  <fonts count="66">
    <font>
      <sz val="10"/>
      <name val="Arial"/>
      <family val="0"/>
    </font>
    <font>
      <u val="single"/>
      <sz val="10"/>
      <color indexed="12"/>
      <name val="Arial Cyr"/>
      <family val="0"/>
    </font>
    <font>
      <sz val="10"/>
      <name val="Arial Cyr"/>
      <family val="0"/>
    </font>
    <font>
      <u val="single"/>
      <sz val="10"/>
      <color indexed="36"/>
      <name val="Arial Cyr"/>
      <family val="0"/>
    </font>
    <font>
      <sz val="12"/>
      <name val="Times New Roman"/>
      <family val="1"/>
    </font>
    <font>
      <sz val="11"/>
      <name val="Times New Roman"/>
      <family val="1"/>
    </font>
    <font>
      <sz val="12"/>
      <name val="Arial Cyr"/>
      <family val="2"/>
    </font>
    <font>
      <sz val="10"/>
      <name val="Times New Roman"/>
      <family val="1"/>
    </font>
    <font>
      <sz val="11"/>
      <name val="Arial Cyr"/>
      <family val="2"/>
    </font>
    <font>
      <sz val="12"/>
      <name val="Arial"/>
      <family val="0"/>
    </font>
    <font>
      <sz val="8"/>
      <name val="Arial"/>
      <family val="0"/>
    </font>
    <font>
      <b/>
      <sz val="12"/>
      <name val="Arial"/>
      <family val="2"/>
    </font>
    <font>
      <sz val="11"/>
      <name val="Arial"/>
      <family val="2"/>
    </font>
    <font>
      <i/>
      <sz val="12"/>
      <name val="Arial"/>
      <family val="2"/>
    </font>
    <font>
      <b/>
      <sz val="12"/>
      <name val="Times New Roman"/>
      <family val="1"/>
    </font>
    <font>
      <b/>
      <sz val="12"/>
      <name val="Arial Cyr"/>
      <family val="2"/>
    </font>
    <font>
      <sz val="18"/>
      <name val="Times New Roman"/>
      <family val="1"/>
    </font>
    <font>
      <sz val="14"/>
      <name val="Arial"/>
      <family val="2"/>
    </font>
    <font>
      <i/>
      <u val="single"/>
      <sz val="14"/>
      <color indexed="12"/>
      <name val="Arial"/>
      <family val="2"/>
    </font>
    <font>
      <sz val="12"/>
      <color indexed="12"/>
      <name val="Arial"/>
      <family val="2"/>
    </font>
    <font>
      <b/>
      <i/>
      <sz val="14"/>
      <color indexed="10"/>
      <name val="Arial"/>
      <family val="2"/>
    </font>
    <font>
      <sz val="11"/>
      <color indexed="12"/>
      <name val="Arial"/>
      <family val="2"/>
    </font>
    <font>
      <b/>
      <sz val="14"/>
      <name val="Arial"/>
      <family val="2"/>
    </font>
    <font>
      <sz val="14"/>
      <color indexed="12"/>
      <name val="Arial"/>
      <family val="2"/>
    </font>
    <font>
      <i/>
      <u val="single"/>
      <sz val="12"/>
      <color indexed="12"/>
      <name val="Arial"/>
      <family val="2"/>
    </font>
    <font>
      <u val="single"/>
      <sz val="14"/>
      <name val="Arial"/>
      <family val="2"/>
    </font>
    <font>
      <b/>
      <sz val="14"/>
      <name val="Arial Cyr"/>
      <family val="2"/>
    </font>
    <font>
      <b/>
      <i/>
      <sz val="11"/>
      <name val="Arial Cyr"/>
      <family val="0"/>
    </font>
    <font>
      <b/>
      <sz val="11"/>
      <name val="Arial Cyr"/>
      <family val="2"/>
    </font>
    <font>
      <b/>
      <sz val="10"/>
      <name val="Arial CYR"/>
      <family val="2"/>
    </font>
    <font>
      <b/>
      <sz val="10"/>
      <name val="Arial Cyr"/>
      <family val="0"/>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1"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65" fillId="31" borderId="0" applyNumberFormat="0" applyBorder="0" applyAlignment="0" applyProtection="0"/>
  </cellStyleXfs>
  <cellXfs count="301">
    <xf numFmtId="0" fontId="0" fillId="0" borderId="0" xfId="0" applyAlignment="1">
      <alignment/>
    </xf>
    <xf numFmtId="1" fontId="4" fillId="0" borderId="0" xfId="60" applyNumberFormat="1" applyFont="1" applyAlignment="1">
      <alignment horizontal="center" vertical="center"/>
      <protection/>
    </xf>
    <xf numFmtId="49" fontId="5" fillId="0" borderId="0" xfId="60" applyNumberFormat="1" applyFont="1" applyAlignment="1">
      <alignment horizontal="right" vertical="center"/>
      <protection/>
    </xf>
    <xf numFmtId="0" fontId="4" fillId="0" borderId="0" xfId="60" applyFont="1" applyAlignment="1">
      <alignment vertical="center"/>
      <protection/>
    </xf>
    <xf numFmtId="0" fontId="4" fillId="0" borderId="0" xfId="60" applyFont="1" applyAlignment="1">
      <alignment horizontal="left" vertical="center"/>
      <protection/>
    </xf>
    <xf numFmtId="0" fontId="4" fillId="0" borderId="0" xfId="60" applyFont="1" applyBorder="1" applyAlignment="1">
      <alignment horizontal="center" vertical="center"/>
      <protection/>
    </xf>
    <xf numFmtId="0" fontId="6" fillId="0" borderId="0" xfId="60" applyFont="1">
      <alignment/>
      <protection/>
    </xf>
    <xf numFmtId="49" fontId="5" fillId="0" borderId="0" xfId="60" applyNumberFormat="1" applyFont="1" applyAlignment="1">
      <alignment horizontal="center" vertical="center"/>
      <protection/>
    </xf>
    <xf numFmtId="0" fontId="6" fillId="0" borderId="0" xfId="60" applyFont="1">
      <alignment/>
      <protection/>
    </xf>
    <xf numFmtId="1" fontId="6" fillId="0" borderId="0" xfId="60" applyNumberFormat="1" applyFont="1">
      <alignment/>
      <protection/>
    </xf>
    <xf numFmtId="0" fontId="5" fillId="0" borderId="0" xfId="60" applyFont="1" applyAlignment="1">
      <alignment vertical="center"/>
      <protection/>
    </xf>
    <xf numFmtId="0" fontId="2" fillId="0" borderId="0" xfId="60" applyFont="1">
      <alignment/>
      <protection/>
    </xf>
    <xf numFmtId="2" fontId="4" fillId="0" borderId="10" xfId="60" applyNumberFormat="1" applyFont="1" applyBorder="1" applyAlignment="1">
      <alignment vertical="center"/>
      <protection/>
    </xf>
    <xf numFmtId="0" fontId="4" fillId="0" borderId="0" xfId="57" applyFont="1" applyAlignment="1">
      <alignment vertical="center"/>
      <protection/>
    </xf>
    <xf numFmtId="0" fontId="4" fillId="0" borderId="0" xfId="57" applyFont="1" applyAlignment="1">
      <alignment horizontal="center" vertical="center"/>
      <protection/>
    </xf>
    <xf numFmtId="0" fontId="2" fillId="0" borderId="0" xfId="57" applyFont="1">
      <alignment/>
      <protection/>
    </xf>
    <xf numFmtId="0" fontId="5" fillId="0" borderId="0" xfId="57" applyFont="1" applyAlignment="1">
      <alignment vertical="center"/>
      <protection/>
    </xf>
    <xf numFmtId="0" fontId="6" fillId="0" borderId="0" xfId="57" applyFont="1">
      <alignment/>
      <protection/>
    </xf>
    <xf numFmtId="2" fontId="4" fillId="0" borderId="0" xfId="57" applyNumberFormat="1" applyFont="1" applyFill="1" applyAlignment="1">
      <alignment vertical="center"/>
      <protection/>
    </xf>
    <xf numFmtId="184" fontId="4" fillId="0" borderId="0" xfId="0" applyNumberFormat="1" applyFont="1" applyAlignment="1">
      <alignment vertical="center"/>
    </xf>
    <xf numFmtId="0" fontId="7" fillId="0" borderId="0" xfId="60" applyFont="1" applyAlignment="1">
      <alignment vertical="center"/>
      <protection/>
    </xf>
    <xf numFmtId="2" fontId="4" fillId="0" borderId="0" xfId="60" applyNumberFormat="1" applyFont="1" applyAlignment="1">
      <alignment vertical="center"/>
      <protection/>
    </xf>
    <xf numFmtId="184" fontId="4" fillId="0" borderId="0" xfId="60" applyNumberFormat="1" applyFont="1" applyAlignment="1">
      <alignment vertical="center"/>
      <protection/>
    </xf>
    <xf numFmtId="0" fontId="4" fillId="0" borderId="0" xfId="58" applyFont="1" applyAlignment="1">
      <alignment vertical="center"/>
      <protection/>
    </xf>
    <xf numFmtId="2" fontId="4" fillId="0" borderId="0" xfId="57" applyNumberFormat="1" applyFont="1" applyAlignment="1">
      <alignment vertical="center"/>
      <protection/>
    </xf>
    <xf numFmtId="9" fontId="4" fillId="0" borderId="0" xfId="57" applyNumberFormat="1" applyFont="1" applyAlignment="1">
      <alignment vertical="center"/>
      <protection/>
    </xf>
    <xf numFmtId="2" fontId="7" fillId="0" borderId="0" xfId="57" applyNumberFormat="1" applyFont="1" applyAlignment="1">
      <alignment vertical="center"/>
      <protection/>
    </xf>
    <xf numFmtId="184" fontId="4" fillId="0" borderId="0" xfId="57" applyNumberFormat="1" applyFont="1" applyAlignment="1">
      <alignment vertical="center"/>
      <protection/>
    </xf>
    <xf numFmtId="9" fontId="4" fillId="0" borderId="0" xfId="60" applyNumberFormat="1" applyFont="1" applyAlignment="1">
      <alignment horizontal="center" vertical="center"/>
      <protection/>
    </xf>
    <xf numFmtId="49" fontId="5" fillId="0" borderId="0" xfId="57" applyNumberFormat="1" applyFont="1" applyAlignment="1">
      <alignment horizontal="center" vertical="center"/>
      <protection/>
    </xf>
    <xf numFmtId="0" fontId="4" fillId="0" borderId="0" xfId="57" applyFont="1" applyAlignment="1">
      <alignment horizontal="left" vertical="center"/>
      <protection/>
    </xf>
    <xf numFmtId="0" fontId="2" fillId="0" borderId="0" xfId="57" applyFont="1">
      <alignment/>
      <protection/>
    </xf>
    <xf numFmtId="49" fontId="5" fillId="0" borderId="0" xfId="58" applyNumberFormat="1" applyFont="1" applyFill="1" applyAlignment="1">
      <alignment horizontal="right" vertical="center"/>
      <protection/>
    </xf>
    <xf numFmtId="0" fontId="7" fillId="0" borderId="0" xfId="57" applyFont="1" applyAlignment="1">
      <alignment horizontal="center" vertical="center"/>
      <protection/>
    </xf>
    <xf numFmtId="0" fontId="4" fillId="0" borderId="0" xfId="61" applyFont="1" applyAlignment="1">
      <alignment vertical="center"/>
      <protection/>
    </xf>
    <xf numFmtId="49" fontId="5" fillId="0" borderId="0" xfId="58" applyNumberFormat="1" applyFont="1" applyAlignment="1">
      <alignment horizontal="center" vertical="center"/>
      <protection/>
    </xf>
    <xf numFmtId="0" fontId="7" fillId="0" borderId="0" xfId="58" applyFont="1" applyAlignment="1">
      <alignment vertical="center"/>
      <protection/>
    </xf>
    <xf numFmtId="2" fontId="4" fillId="0" borderId="0" xfId="58" applyNumberFormat="1" applyFont="1" applyAlignment="1">
      <alignment vertical="center"/>
      <protection/>
    </xf>
    <xf numFmtId="0" fontId="2" fillId="0" borderId="0" xfId="58" applyFont="1">
      <alignment/>
      <protection/>
    </xf>
    <xf numFmtId="49" fontId="5" fillId="0" borderId="0" xfId="58" applyNumberFormat="1" applyFont="1" applyAlignment="1">
      <alignment horizontal="right" vertical="center"/>
      <protection/>
    </xf>
    <xf numFmtId="0" fontId="4" fillId="0" borderId="0" xfId="58" applyFont="1" applyFill="1" applyAlignment="1">
      <alignment vertical="center"/>
      <protection/>
    </xf>
    <xf numFmtId="0" fontId="4" fillId="0" borderId="0" xfId="58" applyFont="1" applyAlignment="1">
      <alignment horizontal="center" vertical="center"/>
      <protection/>
    </xf>
    <xf numFmtId="0" fontId="4" fillId="0" borderId="0" xfId="58" applyFont="1" applyFill="1" applyAlignment="1">
      <alignment horizontal="center" vertical="center"/>
      <protection/>
    </xf>
    <xf numFmtId="0" fontId="7" fillId="0" borderId="0" xfId="58" applyFont="1" applyAlignment="1">
      <alignment horizontal="center" vertical="center"/>
      <protection/>
    </xf>
    <xf numFmtId="1" fontId="4" fillId="0" borderId="0" xfId="58" applyNumberFormat="1" applyFont="1" applyFill="1" applyAlignment="1">
      <alignment horizontal="center" vertical="center"/>
      <protection/>
    </xf>
    <xf numFmtId="0" fontId="8" fillId="0" borderId="0" xfId="58" applyFont="1">
      <alignment/>
      <protection/>
    </xf>
    <xf numFmtId="4" fontId="4" fillId="0" borderId="10" xfId="57" applyNumberFormat="1" applyFont="1" applyBorder="1" applyAlignment="1">
      <alignment horizontal="center" vertical="center"/>
      <protection/>
    </xf>
    <xf numFmtId="49" fontId="4" fillId="0" borderId="0" xfId="57" applyNumberFormat="1" applyFont="1" applyFill="1" applyAlignment="1">
      <alignment horizontal="center" vertical="center"/>
      <protection/>
    </xf>
    <xf numFmtId="0" fontId="4" fillId="0" borderId="0" xfId="0" applyFont="1" applyFill="1" applyAlignment="1">
      <alignment vertical="center"/>
    </xf>
    <xf numFmtId="0" fontId="4" fillId="0" borderId="0" xfId="0" applyFont="1" applyFill="1" applyAlignment="1">
      <alignment horizontal="center" vertical="center"/>
    </xf>
    <xf numFmtId="1" fontId="4" fillId="0" borderId="0" xfId="0" applyNumberFormat="1" applyFont="1" applyFill="1" applyAlignment="1">
      <alignment horizontal="center" vertical="center"/>
    </xf>
    <xf numFmtId="0" fontId="6" fillId="0" borderId="0" xfId="0" applyFont="1" applyFill="1" applyAlignment="1">
      <alignment/>
    </xf>
    <xf numFmtId="4" fontId="6" fillId="0" borderId="0" xfId="0" applyNumberFormat="1" applyFont="1" applyFill="1" applyAlignment="1">
      <alignment/>
    </xf>
    <xf numFmtId="0" fontId="9" fillId="0" borderId="0" xfId="0" applyFont="1" applyFill="1" applyAlignment="1">
      <alignment/>
    </xf>
    <xf numFmtId="49" fontId="4" fillId="0" borderId="0" xfId="0" applyNumberFormat="1" applyFont="1" applyFill="1" applyAlignment="1">
      <alignment horizontal="right" vertical="center"/>
    </xf>
    <xf numFmtId="1" fontId="4" fillId="0" borderId="0" xfId="57" applyNumberFormat="1" applyFont="1" applyFill="1" applyAlignment="1">
      <alignment horizontal="center" vertical="center"/>
      <protection/>
    </xf>
    <xf numFmtId="0" fontId="4" fillId="0" borderId="0" xfId="57" applyFont="1" applyFill="1" applyAlignment="1">
      <alignment vertical="center"/>
      <protection/>
    </xf>
    <xf numFmtId="0" fontId="6" fillId="0" borderId="0" xfId="57" applyFont="1" applyFill="1">
      <alignment/>
      <protection/>
    </xf>
    <xf numFmtId="2" fontId="6" fillId="0" borderId="0" xfId="57" applyNumberFormat="1" applyFont="1" applyFill="1">
      <alignment/>
      <protection/>
    </xf>
    <xf numFmtId="0" fontId="6" fillId="0" borderId="0" xfId="57" applyFont="1" applyFill="1">
      <alignment/>
      <protection/>
    </xf>
    <xf numFmtId="0" fontId="4" fillId="0" borderId="0" xfId="0" applyFont="1" applyFill="1" applyBorder="1" applyAlignment="1">
      <alignment vertical="center"/>
    </xf>
    <xf numFmtId="49" fontId="4" fillId="0" borderId="0" xfId="57" applyNumberFormat="1" applyFont="1" applyAlignment="1">
      <alignment horizontal="center" vertical="center"/>
      <protection/>
    </xf>
    <xf numFmtId="0" fontId="6" fillId="0" borderId="0" xfId="57" applyFont="1">
      <alignment/>
      <protection/>
    </xf>
    <xf numFmtId="4" fontId="4" fillId="0" borderId="11" xfId="60" applyNumberFormat="1" applyFont="1" applyBorder="1" applyAlignment="1">
      <alignment vertical="center"/>
      <protection/>
    </xf>
    <xf numFmtId="49" fontId="5" fillId="0" borderId="0" xfId="60" applyNumberFormat="1" applyFont="1" applyFill="1" applyAlignment="1">
      <alignment horizontal="right" vertical="center"/>
      <protection/>
    </xf>
    <xf numFmtId="0" fontId="4" fillId="0" borderId="0" xfId="60" applyFont="1" applyFill="1" applyAlignment="1">
      <alignment vertical="center"/>
      <protection/>
    </xf>
    <xf numFmtId="0" fontId="6" fillId="0" borderId="0" xfId="60" applyFont="1" applyFill="1">
      <alignment/>
      <protection/>
    </xf>
    <xf numFmtId="0" fontId="6" fillId="0" borderId="0" xfId="60" applyFont="1" applyFill="1">
      <alignment/>
      <protection/>
    </xf>
    <xf numFmtId="49" fontId="5" fillId="0" borderId="0" xfId="0" applyNumberFormat="1" applyFont="1" applyFill="1" applyAlignment="1">
      <alignment horizontal="right" vertical="center"/>
    </xf>
    <xf numFmtId="0" fontId="7" fillId="0" borderId="0" xfId="0" applyFont="1" applyFill="1" applyAlignment="1">
      <alignment vertical="center"/>
    </xf>
    <xf numFmtId="184" fontId="4" fillId="0" borderId="0" xfId="0" applyNumberFormat="1" applyFont="1" applyFill="1" applyAlignment="1">
      <alignment horizontal="center" vertical="center"/>
    </xf>
    <xf numFmtId="0" fontId="8" fillId="0" borderId="0" xfId="0" applyFont="1" applyFill="1" applyAlignment="1">
      <alignment/>
    </xf>
    <xf numFmtId="49" fontId="5" fillId="0" borderId="0" xfId="61" applyNumberFormat="1" applyFont="1" applyFill="1" applyAlignment="1">
      <alignment horizontal="center" vertical="center"/>
      <protection/>
    </xf>
    <xf numFmtId="0" fontId="4" fillId="0" borderId="0" xfId="61" applyFont="1" applyFill="1" applyAlignment="1">
      <alignment vertical="center"/>
      <protection/>
    </xf>
    <xf numFmtId="0" fontId="6" fillId="0" borderId="0" xfId="61" applyFont="1" applyFill="1">
      <alignment/>
      <protection/>
    </xf>
    <xf numFmtId="0" fontId="6" fillId="0" borderId="0" xfId="61" applyFont="1" applyFill="1">
      <alignment/>
      <protection/>
    </xf>
    <xf numFmtId="49" fontId="5" fillId="0" borderId="0" xfId="58" applyNumberFormat="1" applyFont="1" applyFill="1" applyAlignment="1">
      <alignment horizontal="center" vertical="center"/>
      <protection/>
    </xf>
    <xf numFmtId="2" fontId="4" fillId="0" borderId="0" xfId="58" applyNumberFormat="1" applyFont="1" applyFill="1" applyAlignment="1">
      <alignment vertical="center"/>
      <protection/>
    </xf>
    <xf numFmtId="1" fontId="4" fillId="0" borderId="0" xfId="58" applyNumberFormat="1" applyFont="1" applyFill="1" applyAlignment="1">
      <alignment vertical="center"/>
      <protection/>
    </xf>
    <xf numFmtId="0" fontId="7" fillId="0" borderId="0" xfId="58" applyFont="1" applyFill="1" applyAlignment="1">
      <alignment vertical="center"/>
      <protection/>
    </xf>
    <xf numFmtId="1" fontId="5" fillId="0" borderId="0" xfId="58" applyNumberFormat="1" applyFont="1" applyFill="1" applyAlignment="1">
      <alignment vertical="center"/>
      <protection/>
    </xf>
    <xf numFmtId="0" fontId="4" fillId="0" borderId="0" xfId="57" applyFont="1" applyFill="1" applyAlignment="1">
      <alignment horizontal="center" vertical="center"/>
      <protection/>
    </xf>
    <xf numFmtId="2" fontId="4" fillId="0" borderId="0" xfId="57" applyNumberFormat="1" applyFont="1" applyFill="1" applyAlignment="1">
      <alignment horizontal="center" vertical="center"/>
      <protection/>
    </xf>
    <xf numFmtId="1" fontId="7" fillId="0" borderId="0" xfId="58" applyNumberFormat="1" applyFont="1" applyAlignment="1">
      <alignment vertical="center"/>
      <protection/>
    </xf>
    <xf numFmtId="2" fontId="7" fillId="0" borderId="0" xfId="58" applyNumberFormat="1" applyFont="1" applyAlignment="1">
      <alignment horizontal="center" vertical="center"/>
      <protection/>
    </xf>
    <xf numFmtId="49" fontId="5" fillId="0" borderId="0" xfId="57" applyNumberFormat="1" applyFont="1" applyAlignment="1">
      <alignment horizontal="right" vertical="center"/>
      <protection/>
    </xf>
    <xf numFmtId="49" fontId="5" fillId="0" borderId="0" xfId="57" applyNumberFormat="1" applyFont="1" applyAlignment="1">
      <alignment horizontal="left" vertical="center"/>
      <protection/>
    </xf>
    <xf numFmtId="0" fontId="9" fillId="0" borderId="0" xfId="0" applyFont="1" applyAlignment="1">
      <alignment horizontal="left"/>
    </xf>
    <xf numFmtId="1" fontId="4" fillId="0" borderId="0" xfId="60" applyNumberFormat="1" applyFont="1" applyAlignment="1">
      <alignment horizontal="center" vertical="center" wrapText="1"/>
      <protection/>
    </xf>
    <xf numFmtId="0" fontId="8" fillId="0" borderId="0" xfId="60" applyFont="1">
      <alignment/>
      <protection/>
    </xf>
    <xf numFmtId="0" fontId="4" fillId="0" borderId="0" xfId="60" applyFont="1" applyAlignment="1">
      <alignment horizontal="left"/>
      <protection/>
    </xf>
    <xf numFmtId="0" fontId="4" fillId="0" borderId="0" xfId="60" applyFont="1" applyBorder="1" applyAlignment="1">
      <alignment vertical="center"/>
      <protection/>
    </xf>
    <xf numFmtId="0" fontId="6" fillId="0" borderId="0" xfId="60" applyFont="1" applyBorder="1">
      <alignment/>
      <protection/>
    </xf>
    <xf numFmtId="0" fontId="2" fillId="0" borderId="0" xfId="60" applyFont="1" applyBorder="1">
      <alignment/>
      <protection/>
    </xf>
    <xf numFmtId="49" fontId="5" fillId="0" borderId="0" xfId="60" applyNumberFormat="1" applyFont="1" applyBorder="1" applyAlignment="1">
      <alignment horizontal="right" vertical="center"/>
      <protection/>
    </xf>
    <xf numFmtId="1" fontId="4" fillId="0" borderId="0" xfId="60" applyNumberFormat="1" applyFont="1" applyAlignment="1">
      <alignment horizontal="left" vertical="center"/>
      <protection/>
    </xf>
    <xf numFmtId="49" fontId="4" fillId="0" borderId="0" xfId="60" applyNumberFormat="1" applyFont="1" applyAlignment="1">
      <alignment horizontal="center" vertical="center"/>
      <protection/>
    </xf>
    <xf numFmtId="0" fontId="4" fillId="0" borderId="0" xfId="59" applyFont="1" applyAlignment="1">
      <alignment vertical="center"/>
      <protection/>
    </xf>
    <xf numFmtId="49" fontId="4" fillId="0" borderId="0" xfId="60" applyNumberFormat="1" applyFont="1" applyAlignment="1">
      <alignment horizontal="right" vertical="center"/>
      <protection/>
    </xf>
    <xf numFmtId="0" fontId="9" fillId="0" borderId="0" xfId="0" applyFont="1" applyAlignment="1">
      <alignment/>
    </xf>
    <xf numFmtId="0" fontId="11" fillId="0" borderId="0" xfId="0" applyFont="1" applyAlignment="1">
      <alignment/>
    </xf>
    <xf numFmtId="0" fontId="12" fillId="0" borderId="0" xfId="0" applyFont="1" applyAlignment="1">
      <alignment/>
    </xf>
    <xf numFmtId="1" fontId="9" fillId="0" borderId="0" xfId="0" applyNumberFormat="1" applyFont="1" applyAlignment="1">
      <alignment horizontal="left"/>
    </xf>
    <xf numFmtId="49" fontId="9" fillId="0" borderId="0" xfId="0" applyNumberFormat="1" applyFont="1" applyAlignment="1">
      <alignment horizontal="left"/>
    </xf>
    <xf numFmtId="0" fontId="9" fillId="0" borderId="0" xfId="0" applyFont="1" applyAlignment="1">
      <alignment horizontal="center"/>
    </xf>
    <xf numFmtId="0" fontId="9" fillId="0" borderId="0" xfId="0" applyFont="1" applyAlignment="1">
      <alignment horizontal="right"/>
    </xf>
    <xf numFmtId="49" fontId="11" fillId="0" borderId="10" xfId="0" applyNumberFormat="1" applyFont="1" applyBorder="1" applyAlignment="1">
      <alignment horizontal="center"/>
    </xf>
    <xf numFmtId="0" fontId="13" fillId="0" borderId="0" xfId="0" applyFont="1" applyAlignment="1">
      <alignment/>
    </xf>
    <xf numFmtId="165" fontId="9" fillId="0" borderId="0" xfId="0" applyNumberFormat="1" applyFont="1" applyAlignment="1">
      <alignment horizontal="center"/>
    </xf>
    <xf numFmtId="0" fontId="9" fillId="0" borderId="0" xfId="0" applyFont="1" applyBorder="1" applyAlignment="1">
      <alignment horizontal="left"/>
    </xf>
    <xf numFmtId="0" fontId="11" fillId="0" borderId="0" xfId="0" applyFont="1" applyAlignment="1">
      <alignment/>
    </xf>
    <xf numFmtId="0" fontId="9" fillId="0" borderId="10" xfId="0" applyFont="1" applyBorder="1" applyAlignment="1">
      <alignment/>
    </xf>
    <xf numFmtId="0" fontId="2" fillId="0" borderId="0" xfId="60" applyFont="1">
      <alignment/>
      <protection/>
    </xf>
    <xf numFmtId="2" fontId="6" fillId="0" borderId="0" xfId="60" applyNumberFormat="1" applyFont="1">
      <alignment/>
      <protection/>
    </xf>
    <xf numFmtId="1" fontId="6" fillId="0" borderId="0" xfId="57" applyNumberFormat="1" applyFont="1">
      <alignment/>
      <protection/>
    </xf>
    <xf numFmtId="4" fontId="6" fillId="0" borderId="0" xfId="60" applyNumberFormat="1" applyFont="1">
      <alignment/>
      <protection/>
    </xf>
    <xf numFmtId="2" fontId="6" fillId="0" borderId="0" xfId="57" applyNumberFormat="1" applyFont="1">
      <alignment/>
      <protection/>
    </xf>
    <xf numFmtId="4" fontId="4" fillId="0" borderId="10" xfId="60" applyNumberFormat="1" applyFont="1" applyBorder="1" applyAlignment="1">
      <alignment vertical="center"/>
      <protection/>
    </xf>
    <xf numFmtId="185" fontId="4" fillId="0" borderId="11" xfId="60" applyNumberFormat="1" applyFont="1" applyBorder="1" applyAlignment="1">
      <alignment vertical="center"/>
      <protection/>
    </xf>
    <xf numFmtId="2" fontId="6" fillId="0" borderId="0" xfId="58" applyNumberFormat="1" applyFont="1" applyFill="1">
      <alignment/>
      <protection/>
    </xf>
    <xf numFmtId="0" fontId="2" fillId="0" borderId="0" xfId="58" applyFont="1" applyFill="1">
      <alignment/>
      <protection/>
    </xf>
    <xf numFmtId="0" fontId="2" fillId="0" borderId="0" xfId="58" applyFont="1">
      <alignment/>
      <protection/>
    </xf>
    <xf numFmtId="2" fontId="6" fillId="0" borderId="0" xfId="58" applyNumberFormat="1" applyFont="1">
      <alignment/>
      <protection/>
    </xf>
    <xf numFmtId="4" fontId="6" fillId="0" borderId="0" xfId="58" applyNumberFormat="1" applyFont="1">
      <alignment/>
      <protection/>
    </xf>
    <xf numFmtId="4" fontId="4" fillId="0" borderId="0" xfId="60" applyNumberFormat="1" applyFont="1" applyBorder="1" applyAlignment="1">
      <alignment vertical="center"/>
      <protection/>
    </xf>
    <xf numFmtId="0" fontId="2" fillId="0" borderId="0" xfId="60" applyFont="1" applyFill="1">
      <alignment/>
      <protection/>
    </xf>
    <xf numFmtId="0" fontId="0" fillId="0" borderId="0" xfId="0" applyFont="1" applyFill="1" applyAlignment="1">
      <alignment/>
    </xf>
    <xf numFmtId="0" fontId="2" fillId="0" borderId="0" xfId="61" applyFont="1" applyFill="1">
      <alignment/>
      <protection/>
    </xf>
    <xf numFmtId="4" fontId="6" fillId="0" borderId="0" xfId="58" applyNumberFormat="1" applyFont="1" applyFill="1">
      <alignment/>
      <protection/>
    </xf>
    <xf numFmtId="4" fontId="6" fillId="0" borderId="0" xfId="57" applyNumberFormat="1" applyFont="1" applyFill="1" applyBorder="1">
      <alignment/>
      <protection/>
    </xf>
    <xf numFmtId="0" fontId="2" fillId="0" borderId="0" xfId="57" applyFont="1" applyFill="1">
      <alignment/>
      <protection/>
    </xf>
    <xf numFmtId="4" fontId="4" fillId="0" borderId="10" xfId="58" applyNumberFormat="1" applyFont="1" applyBorder="1" applyAlignment="1">
      <alignment vertical="center"/>
      <protection/>
    </xf>
    <xf numFmtId="14" fontId="4" fillId="0" borderId="0" xfId="60" applyNumberFormat="1" applyFont="1" applyBorder="1" applyAlignment="1">
      <alignment horizontal="left" vertical="center"/>
      <protection/>
    </xf>
    <xf numFmtId="185" fontId="6" fillId="0" borderId="10" xfId="60" applyNumberFormat="1" applyFont="1" applyBorder="1">
      <alignment/>
      <protection/>
    </xf>
    <xf numFmtId="4" fontId="6" fillId="0" borderId="10" xfId="60" applyNumberFormat="1" applyFont="1" applyBorder="1">
      <alignment/>
      <protection/>
    </xf>
    <xf numFmtId="0" fontId="15" fillId="0" borderId="0" xfId="60" applyFont="1">
      <alignment/>
      <protection/>
    </xf>
    <xf numFmtId="2" fontId="6" fillId="0" borderId="10" xfId="57" applyNumberFormat="1" applyFont="1" applyBorder="1" applyAlignment="1">
      <alignment horizontal="right"/>
      <protection/>
    </xf>
    <xf numFmtId="185" fontId="15" fillId="0" borderId="11" xfId="60" applyNumberFormat="1" applyFont="1" applyBorder="1">
      <alignment/>
      <protection/>
    </xf>
    <xf numFmtId="2" fontId="6" fillId="0" borderId="0" xfId="60" applyNumberFormat="1" applyFont="1">
      <alignment/>
      <protection/>
    </xf>
    <xf numFmtId="0" fontId="16" fillId="0" borderId="0" xfId="60" applyFont="1" applyAlignment="1">
      <alignment vertical="center"/>
      <protection/>
    </xf>
    <xf numFmtId="49" fontId="9" fillId="0" borderId="0" xfId="0" applyNumberFormat="1" applyFont="1" applyBorder="1" applyAlignment="1">
      <alignment horizontal="center"/>
    </xf>
    <xf numFmtId="49" fontId="17" fillId="0" borderId="0" xfId="0" applyNumberFormat="1" applyFont="1" applyBorder="1" applyAlignment="1">
      <alignment/>
    </xf>
    <xf numFmtId="49" fontId="17" fillId="0" borderId="0" xfId="0" applyNumberFormat="1" applyFont="1" applyAlignment="1">
      <alignment/>
    </xf>
    <xf numFmtId="49" fontId="18" fillId="0" borderId="0" xfId="0" applyNumberFormat="1" applyFont="1" applyBorder="1" applyAlignment="1">
      <alignment horizontal="center"/>
    </xf>
    <xf numFmtId="49" fontId="19" fillId="0" borderId="0" xfId="0" applyNumberFormat="1" applyFont="1" applyBorder="1" applyAlignment="1">
      <alignment horizontal="center"/>
    </xf>
    <xf numFmtId="49" fontId="20" fillId="0" borderId="0" xfId="0" applyNumberFormat="1" applyFont="1" applyBorder="1" applyAlignment="1">
      <alignment horizontal="left"/>
    </xf>
    <xf numFmtId="49" fontId="21" fillId="0" borderId="0" xfId="0" applyNumberFormat="1" applyFont="1" applyBorder="1" applyAlignment="1">
      <alignment horizontal="center"/>
    </xf>
    <xf numFmtId="49" fontId="9" fillId="0" borderId="0" xfId="0" applyNumberFormat="1" applyFont="1" applyAlignment="1">
      <alignment horizontal="center"/>
    </xf>
    <xf numFmtId="49" fontId="17" fillId="0" borderId="0" xfId="0" applyNumberFormat="1" applyFont="1" applyBorder="1" applyAlignment="1">
      <alignment/>
    </xf>
    <xf numFmtId="49" fontId="9" fillId="0" borderId="0" xfId="0" applyNumberFormat="1" applyFont="1" applyAlignment="1">
      <alignment horizontal="right"/>
    </xf>
    <xf numFmtId="49" fontId="17" fillId="0" borderId="0" xfId="0" applyNumberFormat="1" applyFont="1" applyAlignment="1">
      <alignment/>
    </xf>
    <xf numFmtId="49" fontId="22" fillId="0" borderId="0" xfId="0" applyNumberFormat="1" applyFont="1" applyAlignment="1">
      <alignment/>
    </xf>
    <xf numFmtId="49" fontId="17" fillId="0" borderId="0" xfId="0" applyNumberFormat="1" applyFont="1" applyBorder="1" applyAlignment="1">
      <alignment/>
    </xf>
    <xf numFmtId="49" fontId="24" fillId="0" borderId="0" xfId="0" applyNumberFormat="1" applyFont="1" applyBorder="1" applyAlignment="1">
      <alignment horizontal="center"/>
    </xf>
    <xf numFmtId="49" fontId="25" fillId="0" borderId="0" xfId="0" applyNumberFormat="1" applyFont="1" applyAlignment="1">
      <alignment/>
    </xf>
    <xf numFmtId="49" fontId="9" fillId="0" borderId="0" xfId="0" applyNumberFormat="1" applyFont="1" applyAlignment="1">
      <alignment/>
    </xf>
    <xf numFmtId="0" fontId="2" fillId="0" borderId="0" xfId="53" applyFont="1" applyAlignment="1">
      <alignment vertical="center"/>
      <protection/>
    </xf>
    <xf numFmtId="0" fontId="15" fillId="0" borderId="0" xfId="53" applyFont="1" applyBorder="1" applyAlignment="1">
      <alignment horizontal="center" vertical="center"/>
      <protection/>
    </xf>
    <xf numFmtId="49" fontId="8" fillId="0" borderId="10" xfId="53" applyNumberFormat="1" applyFont="1" applyBorder="1" applyAlignment="1">
      <alignment vertical="center"/>
      <protection/>
    </xf>
    <xf numFmtId="49" fontId="28" fillId="0" borderId="0" xfId="53" applyNumberFormat="1" applyFont="1" applyAlignment="1">
      <alignment horizontal="center" vertical="center"/>
      <protection/>
    </xf>
    <xf numFmtId="49" fontId="8" fillId="0" borderId="0" xfId="53" applyNumberFormat="1" applyFont="1" applyAlignment="1">
      <alignment vertical="center"/>
      <protection/>
    </xf>
    <xf numFmtId="0" fontId="15" fillId="0" borderId="0" xfId="53" applyFont="1" applyAlignment="1">
      <alignment horizontal="center" vertical="center"/>
      <protection/>
    </xf>
    <xf numFmtId="0" fontId="8" fillId="0" borderId="0" xfId="53" applyFont="1" applyAlignment="1">
      <alignment vertical="center"/>
      <protection/>
    </xf>
    <xf numFmtId="0" fontId="8" fillId="0" borderId="0" xfId="53" applyFont="1" applyBorder="1" applyAlignment="1">
      <alignment vertical="center"/>
      <protection/>
    </xf>
    <xf numFmtId="0" fontId="8" fillId="0" borderId="0" xfId="53" applyFont="1" applyAlignment="1">
      <alignment horizontal="center" vertical="center"/>
      <protection/>
    </xf>
    <xf numFmtId="0" fontId="8" fillId="0" borderId="0" xfId="53" applyFont="1" applyFill="1" applyAlignment="1">
      <alignment horizontal="center" vertical="center"/>
      <protection/>
    </xf>
    <xf numFmtId="0" fontId="8" fillId="0" borderId="0" xfId="53" applyFont="1" applyFill="1" applyAlignment="1">
      <alignment horizontal="left" vertical="center"/>
      <protection/>
    </xf>
    <xf numFmtId="0" fontId="29" fillId="0" borderId="0" xfId="53" applyFont="1" applyBorder="1" applyAlignment="1">
      <alignment horizontal="center" vertical="center"/>
      <protection/>
    </xf>
    <xf numFmtId="0" fontId="8" fillId="0" borderId="0" xfId="53" applyFont="1" applyAlignment="1">
      <alignment horizontal="center" vertical="top"/>
      <protection/>
    </xf>
    <xf numFmtId="0" fontId="2" fillId="0" borderId="0" xfId="53" applyFont="1" applyAlignment="1">
      <alignment vertical="top"/>
      <protection/>
    </xf>
    <xf numFmtId="0" fontId="8" fillId="0" borderId="0" xfId="53" applyFont="1" applyAlignment="1">
      <alignment horizontal="center" vertical="top"/>
      <protection/>
    </xf>
    <xf numFmtId="0" fontId="8" fillId="0" borderId="0" xfId="56" applyFont="1" applyAlignment="1">
      <alignment horizontal="center" vertical="top"/>
      <protection/>
    </xf>
    <xf numFmtId="0" fontId="8" fillId="0" borderId="0" xfId="56" applyFont="1" applyAlignment="1">
      <alignment horizontal="justify" vertical="top" wrapText="1"/>
      <protection/>
    </xf>
    <xf numFmtId="0" fontId="8" fillId="0" borderId="0" xfId="53" applyFont="1" applyAlignment="1">
      <alignment horizontal="left" vertical="top"/>
      <protection/>
    </xf>
    <xf numFmtId="14" fontId="15" fillId="0" borderId="10" xfId="53" applyNumberFormat="1" applyFont="1" applyBorder="1" applyAlignment="1">
      <alignment horizontal="center" vertical="top"/>
      <protection/>
    </xf>
    <xf numFmtId="0" fontId="6" fillId="0" borderId="12" xfId="53" applyFont="1" applyBorder="1" applyAlignment="1">
      <alignment horizontal="left" vertical="top"/>
      <protection/>
    </xf>
    <xf numFmtId="0" fontId="6" fillId="0" borderId="0" xfId="53" applyFont="1" applyAlignment="1">
      <alignment horizontal="left" vertical="top"/>
      <protection/>
    </xf>
    <xf numFmtId="0" fontId="6" fillId="0" borderId="0" xfId="53" applyFont="1" applyAlignment="1">
      <alignment horizontal="right" vertical="top"/>
      <protection/>
    </xf>
    <xf numFmtId="192" fontId="15" fillId="0" borderId="0" xfId="53" applyNumberFormat="1" applyFont="1" applyAlignment="1">
      <alignment horizontal="center" vertical="top"/>
      <protection/>
    </xf>
    <xf numFmtId="0" fontId="6" fillId="0" borderId="0" xfId="53" applyFont="1" applyAlignment="1">
      <alignment horizontal="center" vertical="top"/>
      <protection/>
    </xf>
    <xf numFmtId="0" fontId="6" fillId="0" borderId="0" xfId="53" applyFont="1" applyAlignment="1">
      <alignment vertical="top"/>
      <protection/>
    </xf>
    <xf numFmtId="0" fontId="2" fillId="0" borderId="0" xfId="53" applyFont="1">
      <alignment/>
      <protection/>
    </xf>
    <xf numFmtId="0" fontId="2" fillId="0" borderId="0" xfId="55" applyFont="1" applyAlignment="1">
      <alignment vertical="center"/>
      <protection/>
    </xf>
    <xf numFmtId="0" fontId="2" fillId="0" borderId="0" xfId="55" applyFont="1" applyAlignment="1">
      <alignment vertical="top"/>
      <protection/>
    </xf>
    <xf numFmtId="0" fontId="2" fillId="0" borderId="0" xfId="55" applyFont="1">
      <alignment/>
      <protection/>
    </xf>
    <xf numFmtId="0" fontId="15" fillId="0" borderId="0" xfId="53" applyFont="1" applyFill="1" applyBorder="1" applyAlignment="1">
      <alignment horizontal="center" vertical="top"/>
      <protection/>
    </xf>
    <xf numFmtId="192" fontId="15" fillId="0" borderId="0" xfId="53" applyNumberFormat="1" applyFont="1" applyFill="1" applyBorder="1" applyAlignment="1">
      <alignment horizontal="center" vertical="top"/>
      <protection/>
    </xf>
    <xf numFmtId="0" fontId="6" fillId="0" borderId="0" xfId="53" applyFont="1" applyFill="1" applyBorder="1" applyAlignment="1">
      <alignment horizontal="center" vertical="top"/>
      <protection/>
    </xf>
    <xf numFmtId="0" fontId="2" fillId="0" borderId="0" xfId="53" applyFont="1" applyBorder="1" applyAlignment="1">
      <alignment vertical="top"/>
      <protection/>
    </xf>
    <xf numFmtId="14" fontId="2" fillId="0" borderId="0" xfId="53" applyNumberFormat="1" applyFont="1" applyAlignment="1">
      <alignment horizontal="left" vertical="top"/>
      <protection/>
    </xf>
    <xf numFmtId="0" fontId="15" fillId="0" borderId="10" xfId="53" applyFont="1" applyBorder="1" applyAlignment="1">
      <alignment horizontal="center" vertical="center"/>
      <protection/>
    </xf>
    <xf numFmtId="14" fontId="15" fillId="0" borderId="10" xfId="53" applyNumberFormat="1" applyFont="1" applyBorder="1" applyAlignment="1">
      <alignment horizontal="center" vertical="center"/>
      <protection/>
    </xf>
    <xf numFmtId="0" fontId="2" fillId="0" borderId="0" xfId="53" applyFont="1" applyFill="1" applyAlignment="1">
      <alignment vertical="center"/>
      <protection/>
    </xf>
    <xf numFmtId="193" fontId="15" fillId="0" borderId="10" xfId="53" applyNumberFormat="1" applyFont="1" applyFill="1" applyBorder="1" applyAlignment="1">
      <alignment horizontal="center" vertical="center"/>
      <protection/>
    </xf>
    <xf numFmtId="0" fontId="2" fillId="0" borderId="0" xfId="53" applyFont="1" applyFill="1">
      <alignment/>
      <protection/>
    </xf>
    <xf numFmtId="0" fontId="2" fillId="0" borderId="0" xfId="56" applyFont="1" applyAlignment="1">
      <alignment vertical="center"/>
      <protection/>
    </xf>
    <xf numFmtId="0" fontId="2" fillId="0" borderId="0" xfId="56" applyFont="1">
      <alignment/>
      <protection/>
    </xf>
    <xf numFmtId="0" fontId="0" fillId="0" borderId="0" xfId="56" applyFont="1" applyAlignment="1">
      <alignment vertical="top"/>
      <protection/>
    </xf>
    <xf numFmtId="0" fontId="17" fillId="0" borderId="0" xfId="0" applyFont="1" applyAlignment="1">
      <alignment horizontal="center"/>
    </xf>
    <xf numFmtId="0" fontId="17" fillId="0" borderId="0" xfId="0" applyFont="1" applyAlignment="1">
      <alignment/>
    </xf>
    <xf numFmtId="0" fontId="4" fillId="0" borderId="10" xfId="57" applyFont="1" applyBorder="1" applyAlignment="1">
      <alignment vertical="center"/>
      <protection/>
    </xf>
    <xf numFmtId="0" fontId="4" fillId="0" borderId="10" xfId="60" applyFont="1" applyBorder="1" applyAlignment="1">
      <alignment vertical="center"/>
      <protection/>
    </xf>
    <xf numFmtId="14" fontId="9" fillId="0" borderId="0" xfId="0" applyNumberFormat="1" applyFont="1" applyAlignment="1">
      <alignment/>
    </xf>
    <xf numFmtId="0" fontId="4" fillId="0" borderId="0" xfId="60" applyFont="1">
      <alignment/>
      <protection/>
    </xf>
    <xf numFmtId="49" fontId="5" fillId="0" borderId="0" xfId="57" applyNumberFormat="1" applyFont="1" applyBorder="1" applyAlignment="1">
      <alignment horizontal="left" vertical="center"/>
      <protection/>
    </xf>
    <xf numFmtId="0" fontId="4" fillId="0" borderId="0" xfId="57" applyFont="1" applyBorder="1" applyAlignment="1">
      <alignment horizontal="left" vertical="center"/>
      <protection/>
    </xf>
    <xf numFmtId="0" fontId="8" fillId="0" borderId="0" xfId="56" applyNumberFormat="1" applyFont="1" applyAlignment="1">
      <alignment horizontal="justify" vertical="top" wrapText="1"/>
      <protection/>
    </xf>
    <xf numFmtId="0" fontId="8" fillId="0" borderId="0" xfId="53" applyFont="1" applyAlignment="1">
      <alignment horizontal="justify" vertical="center"/>
      <protection/>
    </xf>
    <xf numFmtId="49" fontId="15" fillId="0" borderId="0" xfId="53" applyNumberFormat="1" applyFont="1" applyBorder="1" applyAlignment="1">
      <alignment horizontal="left" vertical="center"/>
      <protection/>
    </xf>
    <xf numFmtId="0" fontId="15" fillId="0" borderId="0" xfId="53" applyFont="1" applyBorder="1" applyAlignment="1">
      <alignment horizontal="left" vertical="center"/>
      <protection/>
    </xf>
    <xf numFmtId="0" fontId="8" fillId="0" borderId="0" xfId="53" applyFont="1" applyAlignment="1">
      <alignment horizontal="left" vertical="center"/>
      <protection/>
    </xf>
    <xf numFmtId="0" fontId="8" fillId="0" borderId="0" xfId="53" applyFont="1" applyAlignment="1">
      <alignment vertical="center"/>
      <protection/>
    </xf>
    <xf numFmtId="0" fontId="15" fillId="0" borderId="10" xfId="53" applyFont="1" applyBorder="1" applyAlignment="1">
      <alignment horizontal="center" vertical="center"/>
      <protection/>
    </xf>
    <xf numFmtId="0" fontId="15" fillId="0" borderId="0" xfId="53" applyFont="1" applyAlignment="1">
      <alignment horizontal="center" vertical="center"/>
      <protection/>
    </xf>
    <xf numFmtId="14" fontId="28" fillId="0" borderId="0" xfId="53" applyNumberFormat="1" applyFont="1" applyFill="1" applyBorder="1" applyAlignment="1">
      <alignment horizontal="center" vertical="center"/>
      <protection/>
    </xf>
    <xf numFmtId="0" fontId="8" fillId="0" borderId="0" xfId="53" applyFont="1" applyAlignment="1">
      <alignment horizontal="justify" vertical="top" wrapText="1"/>
      <protection/>
    </xf>
    <xf numFmtId="0" fontId="8" fillId="0" borderId="0" xfId="53" applyFont="1" applyAlignment="1">
      <alignment horizontal="justify" vertical="center" wrapText="1"/>
      <protection/>
    </xf>
    <xf numFmtId="0" fontId="2" fillId="0" borderId="0" xfId="53" applyFont="1" applyAlignment="1">
      <alignment horizontal="justify" vertical="center" wrapText="1"/>
      <protection/>
    </xf>
    <xf numFmtId="0" fontId="8" fillId="0" borderId="0" xfId="56" applyFont="1" applyAlignment="1">
      <alignment horizontal="justify" vertical="center" wrapText="1"/>
      <protection/>
    </xf>
    <xf numFmtId="0" fontId="15" fillId="0" borderId="0" xfId="53" applyFont="1" applyAlignment="1">
      <alignment horizontal="center" vertical="top"/>
      <protection/>
    </xf>
    <xf numFmtId="0" fontId="8" fillId="0" borderId="0" xfId="0" applyFont="1" applyAlignment="1">
      <alignment horizontal="justify" vertical="center" wrapText="1"/>
    </xf>
    <xf numFmtId="0" fontId="15" fillId="0" borderId="10" xfId="53" applyFont="1" applyBorder="1" applyAlignment="1">
      <alignment horizontal="left" vertical="top"/>
      <protection/>
    </xf>
    <xf numFmtId="0" fontId="6" fillId="0" borderId="12" xfId="53" applyFont="1" applyBorder="1" applyAlignment="1">
      <alignment horizontal="left" vertical="top"/>
      <protection/>
    </xf>
    <xf numFmtId="1" fontId="15" fillId="0" borderId="0" xfId="53" applyNumberFormat="1" applyFont="1" applyAlignment="1">
      <alignment horizontal="center" vertical="top"/>
      <protection/>
    </xf>
    <xf numFmtId="14" fontId="15" fillId="0" borderId="10" xfId="53" applyNumberFormat="1" applyFont="1" applyBorder="1" applyAlignment="1">
      <alignment horizontal="center" vertical="top"/>
      <protection/>
    </xf>
    <xf numFmtId="0" fontId="15" fillId="0" borderId="13" xfId="53" applyFont="1" applyBorder="1" applyAlignment="1">
      <alignment horizontal="left" vertical="top"/>
      <protection/>
    </xf>
    <xf numFmtId="0" fontId="8" fillId="0" borderId="0" xfId="53" applyFont="1">
      <alignment/>
      <protection/>
    </xf>
    <xf numFmtId="0" fontId="8" fillId="0" borderId="0" xfId="53" applyFont="1" applyBorder="1" applyAlignment="1">
      <alignment horizontal="justify" vertical="center"/>
      <protection/>
    </xf>
    <xf numFmtId="0" fontId="8" fillId="0" borderId="0" xfId="53" applyFont="1" applyBorder="1" applyAlignment="1">
      <alignment vertical="center"/>
      <protection/>
    </xf>
    <xf numFmtId="14" fontId="15" fillId="0" borderId="10" xfId="53" applyNumberFormat="1" applyFont="1" applyBorder="1" applyAlignment="1">
      <alignment horizontal="center" vertical="center"/>
      <protection/>
    </xf>
    <xf numFmtId="0" fontId="15" fillId="0" borderId="10" xfId="53" applyFont="1" applyFill="1" applyBorder="1" applyAlignment="1">
      <alignment horizontal="center" vertical="center"/>
      <protection/>
    </xf>
    <xf numFmtId="0" fontId="29" fillId="0" borderId="12" xfId="53" applyFont="1" applyBorder="1" applyAlignment="1">
      <alignment horizontal="center" vertical="center"/>
      <protection/>
    </xf>
    <xf numFmtId="0" fontId="8" fillId="0" borderId="12" xfId="53" applyFont="1" applyBorder="1" applyAlignment="1">
      <alignment vertical="center"/>
      <protection/>
    </xf>
    <xf numFmtId="0" fontId="26" fillId="0" borderId="0" xfId="53" applyFont="1" applyAlignment="1">
      <alignment horizontal="right" vertical="center"/>
      <protection/>
    </xf>
    <xf numFmtId="0" fontId="15" fillId="0" borderId="10" xfId="54" applyFont="1" applyBorder="1" applyAlignment="1">
      <alignment horizontal="center" vertical="center"/>
      <protection/>
    </xf>
    <xf numFmtId="0" fontId="15" fillId="0" borderId="0" xfId="53" applyFont="1" applyAlignment="1">
      <alignment horizontal="center" vertical="center" wrapText="1"/>
      <protection/>
    </xf>
    <xf numFmtId="0" fontId="15" fillId="0" borderId="0" xfId="53" applyFont="1" applyAlignment="1">
      <alignment horizontal="left" vertical="center"/>
      <protection/>
    </xf>
    <xf numFmtId="14" fontId="15" fillId="0" borderId="0" xfId="53" applyNumberFormat="1" applyFont="1" applyFill="1" applyBorder="1" applyAlignment="1">
      <alignment horizontal="right" vertical="center"/>
      <protection/>
    </xf>
    <xf numFmtId="0" fontId="8" fillId="0" borderId="0" xfId="53" applyNumberFormat="1" applyFont="1" applyAlignment="1">
      <alignment horizontal="justify" vertical="center"/>
      <protection/>
    </xf>
    <xf numFmtId="49" fontId="26" fillId="0" borderId="10" xfId="53" applyNumberFormat="1" applyFont="1" applyBorder="1" applyAlignment="1">
      <alignment horizontal="center" vertical="center"/>
      <protection/>
    </xf>
    <xf numFmtId="0" fontId="8" fillId="0" borderId="0" xfId="53" applyFont="1" applyAlignment="1">
      <alignment horizontal="justify" vertical="top"/>
      <protection/>
    </xf>
    <xf numFmtId="0" fontId="27" fillId="0" borderId="0" xfId="53" applyFont="1" applyAlignment="1">
      <alignment horizontal="justify" vertical="top" wrapText="1"/>
      <protection/>
    </xf>
    <xf numFmtId="0" fontId="8" fillId="0" borderId="0" xfId="53" applyFont="1" applyFill="1" applyAlignment="1">
      <alignment horizontal="justify" vertical="top" wrapText="1"/>
      <protection/>
    </xf>
    <xf numFmtId="14" fontId="6" fillId="0" borderId="10" xfId="53" applyNumberFormat="1" applyFont="1" applyBorder="1" applyAlignment="1">
      <alignment horizontal="left" vertical="top"/>
      <protection/>
    </xf>
    <xf numFmtId="1" fontId="15" fillId="0" borderId="0" xfId="53" applyNumberFormat="1" applyFont="1" applyFill="1" applyBorder="1" applyAlignment="1">
      <alignment horizontal="center" vertical="top"/>
      <protection/>
    </xf>
    <xf numFmtId="0" fontId="15" fillId="0" borderId="0" xfId="53" applyFont="1" applyBorder="1" applyAlignment="1">
      <alignment horizontal="left" vertical="top" wrapText="1"/>
      <protection/>
    </xf>
    <xf numFmtId="0" fontId="15" fillId="0" borderId="0" xfId="53" applyNumberFormat="1" applyFont="1" applyBorder="1" applyAlignment="1">
      <alignment horizontal="left" vertical="top" wrapText="1"/>
      <protection/>
    </xf>
    <xf numFmtId="0" fontId="6" fillId="0" borderId="0" xfId="53" applyFont="1" applyFill="1" applyBorder="1" applyAlignment="1">
      <alignment horizontal="left" vertical="top"/>
      <protection/>
    </xf>
    <xf numFmtId="0" fontId="6" fillId="0" borderId="10" xfId="53" applyFont="1" applyBorder="1" applyAlignment="1">
      <alignment horizontal="center" vertical="top"/>
      <protection/>
    </xf>
    <xf numFmtId="49" fontId="15" fillId="0" borderId="0" xfId="53" applyNumberFormat="1" applyFont="1" applyBorder="1" applyAlignment="1">
      <alignment horizontal="justify" vertical="center"/>
      <protection/>
    </xf>
    <xf numFmtId="49" fontId="15" fillId="0" borderId="10" xfId="53" applyNumberFormat="1" applyFont="1" applyBorder="1" applyAlignment="1">
      <alignment horizontal="justify" vertical="center"/>
      <protection/>
    </xf>
    <xf numFmtId="49" fontId="15" fillId="0" borderId="0" xfId="53" applyNumberFormat="1" applyFont="1" applyBorder="1" applyAlignment="1">
      <alignment horizontal="left" vertical="top" wrapText="1"/>
      <protection/>
    </xf>
    <xf numFmtId="49" fontId="15" fillId="0" borderId="10" xfId="53" applyNumberFormat="1" applyFont="1" applyBorder="1" applyAlignment="1">
      <alignment horizontal="left" vertical="top" wrapText="1"/>
      <protection/>
    </xf>
    <xf numFmtId="0" fontId="6" fillId="0" borderId="0" xfId="53" applyFont="1" applyAlignment="1">
      <alignment horizontal="center" vertical="top"/>
      <protection/>
    </xf>
    <xf numFmtId="0" fontId="15" fillId="0" borderId="0" xfId="53" applyFont="1" applyAlignment="1">
      <alignment horizontal="left" vertical="top"/>
      <protection/>
    </xf>
    <xf numFmtId="0" fontId="15" fillId="0" borderId="0" xfId="56" applyFont="1" applyAlignment="1">
      <alignment horizontal="left" vertical="top"/>
      <protection/>
    </xf>
    <xf numFmtId="0" fontId="30" fillId="0" borderId="12" xfId="53" applyFont="1" applyBorder="1" applyAlignment="1">
      <alignment horizontal="center" vertical="top"/>
      <protection/>
    </xf>
    <xf numFmtId="2" fontId="4" fillId="0" borderId="0" xfId="57" applyNumberFormat="1" applyFont="1" applyFill="1" applyAlignment="1">
      <alignment horizontal="center" vertical="center"/>
      <protection/>
    </xf>
    <xf numFmtId="1" fontId="4" fillId="0" borderId="0" xfId="57" applyNumberFormat="1" applyFont="1" applyAlignment="1">
      <alignment horizontal="center" vertical="center"/>
      <protection/>
    </xf>
    <xf numFmtId="0" fontId="4" fillId="0" borderId="0" xfId="57" applyFont="1" applyAlignment="1">
      <alignment horizontal="center" vertical="center"/>
      <protection/>
    </xf>
    <xf numFmtId="14" fontId="4" fillId="0" borderId="0" xfId="57" applyNumberFormat="1" applyFont="1" applyAlignment="1">
      <alignment horizontal="center" vertical="center"/>
      <protection/>
    </xf>
    <xf numFmtId="0" fontId="4" fillId="0" borderId="0" xfId="60" applyFont="1" applyAlignment="1">
      <alignment vertical="center"/>
      <protection/>
    </xf>
    <xf numFmtId="186" fontId="4" fillId="0" borderId="0" xfId="60" applyNumberFormat="1" applyFont="1" applyFill="1" applyAlignment="1">
      <alignment vertical="center"/>
      <protection/>
    </xf>
    <xf numFmtId="14" fontId="14" fillId="0" borderId="0" xfId="60" applyNumberFormat="1" applyFont="1" applyBorder="1" applyAlignment="1">
      <alignment horizontal="center" vertical="center"/>
      <protection/>
    </xf>
    <xf numFmtId="0" fontId="14" fillId="0" borderId="0" xfId="60" applyFont="1" applyBorder="1" applyAlignment="1">
      <alignment horizontal="center" vertical="center"/>
      <protection/>
    </xf>
    <xf numFmtId="1" fontId="4" fillId="0" borderId="0" xfId="60" applyNumberFormat="1" applyFont="1" applyAlignment="1">
      <alignment horizontal="center" vertical="center"/>
      <protection/>
    </xf>
    <xf numFmtId="0" fontId="4" fillId="0" borderId="0" xfId="60" applyFont="1" applyAlignment="1">
      <alignment horizontal="left" vertical="center" wrapText="1"/>
      <protection/>
    </xf>
    <xf numFmtId="2" fontId="16" fillId="0" borderId="0" xfId="60" applyNumberFormat="1" applyFont="1" applyAlignment="1">
      <alignment horizontal="center" vertical="center"/>
      <protection/>
    </xf>
    <xf numFmtId="184" fontId="4" fillId="0" borderId="0" xfId="60" applyNumberFormat="1" applyFont="1" applyAlignment="1">
      <alignment horizontal="left" vertical="center"/>
      <protection/>
    </xf>
    <xf numFmtId="184" fontId="4" fillId="0" borderId="0" xfId="57" applyNumberFormat="1" applyFont="1" applyAlignment="1">
      <alignment horizontal="left" vertical="center"/>
      <protection/>
    </xf>
    <xf numFmtId="0" fontId="4" fillId="0" borderId="0" xfId="58" applyFont="1" applyFill="1" applyAlignment="1">
      <alignment horizontal="center" vertical="center"/>
      <protection/>
    </xf>
    <xf numFmtId="0" fontId="4" fillId="0" borderId="0" xfId="57" applyFont="1" applyAlignment="1">
      <alignment horizontal="left" vertical="center"/>
      <protection/>
    </xf>
    <xf numFmtId="2" fontId="4" fillId="0" borderId="0" xfId="0" applyNumberFormat="1" applyFont="1" applyFill="1" applyAlignment="1">
      <alignment horizontal="center" vertical="center"/>
    </xf>
    <xf numFmtId="0" fontId="4" fillId="0" borderId="0" xfId="60" applyFont="1" applyAlignment="1">
      <alignment horizontal="left" vertical="center"/>
      <protection/>
    </xf>
    <xf numFmtId="14" fontId="4" fillId="0" borderId="0" xfId="60" applyNumberFormat="1" applyFont="1" applyBorder="1" applyAlignment="1">
      <alignment horizontal="left" vertical="center"/>
      <protection/>
    </xf>
    <xf numFmtId="1" fontId="4" fillId="0" borderId="0" xfId="57" applyNumberFormat="1" applyFont="1" applyAlignment="1">
      <alignment horizontal="left" vertical="center"/>
      <protection/>
    </xf>
    <xf numFmtId="0" fontId="4" fillId="0" borderId="0" xfId="60" applyFont="1" applyAlignment="1">
      <alignment horizontal="left" vertical="top" wrapText="1"/>
      <protection/>
    </xf>
    <xf numFmtId="14" fontId="4" fillId="0" borderId="0" xfId="60" applyNumberFormat="1" applyFont="1" applyBorder="1" applyAlignment="1">
      <alignment horizontal="center" vertical="center"/>
      <protection/>
    </xf>
    <xf numFmtId="0" fontId="4" fillId="0" borderId="0" xfId="60" applyFont="1" applyBorder="1" applyAlignment="1">
      <alignment horizontal="center" vertical="center"/>
      <protection/>
    </xf>
    <xf numFmtId="2" fontId="4" fillId="0" borderId="0" xfId="60" applyNumberFormat="1" applyFont="1" applyFill="1" applyAlignment="1">
      <alignment horizontal="center" vertical="center"/>
      <protection/>
    </xf>
    <xf numFmtId="2" fontId="4" fillId="0" borderId="0" xfId="60" applyNumberFormat="1" applyFont="1" applyAlignment="1">
      <alignment vertical="center"/>
      <protection/>
    </xf>
    <xf numFmtId="0" fontId="9" fillId="0" borderId="0" xfId="0" applyFont="1" applyAlignment="1">
      <alignment/>
    </xf>
    <xf numFmtId="0" fontId="11" fillId="0" borderId="0" xfId="0" applyFont="1" applyAlignment="1">
      <alignment/>
    </xf>
    <xf numFmtId="0" fontId="11" fillId="0" borderId="0" xfId="0" applyFont="1" applyAlignment="1">
      <alignment horizontal="left" wrapText="1"/>
    </xf>
    <xf numFmtId="0" fontId="9" fillId="0" borderId="0" xfId="0" applyFont="1" applyAlignment="1">
      <alignment horizontal="left"/>
    </xf>
    <xf numFmtId="0" fontId="11" fillId="0" borderId="0" xfId="0" applyFont="1" applyAlignment="1">
      <alignment horizontal="center"/>
    </xf>
    <xf numFmtId="0" fontId="11" fillId="0" borderId="0" xfId="0" applyFont="1" applyAlignment="1">
      <alignment horizontal="center" wrapText="1"/>
    </xf>
    <xf numFmtId="0" fontId="12" fillId="0" borderId="10" xfId="0" applyFont="1" applyBorder="1" applyAlignment="1">
      <alignment horizontal="center"/>
    </xf>
    <xf numFmtId="187" fontId="11" fillId="0" borderId="10" xfId="0" applyNumberFormat="1" applyFont="1" applyBorder="1" applyAlignment="1">
      <alignment horizontal="center"/>
    </xf>
    <xf numFmtId="0" fontId="9" fillId="0" borderId="10" xfId="0" applyFont="1" applyBorder="1" applyAlignment="1">
      <alignment horizontal="center"/>
    </xf>
    <xf numFmtId="1" fontId="9" fillId="0" borderId="0" xfId="0" applyNumberFormat="1" applyFont="1" applyAlignment="1">
      <alignment horizontal="left"/>
    </xf>
    <xf numFmtId="49" fontId="9" fillId="0" borderId="0" xfId="0" applyNumberFormat="1" applyFont="1" applyAlignment="1">
      <alignment horizontal="left"/>
    </xf>
    <xf numFmtId="0" fontId="9" fillId="0" borderId="0" xfId="0" applyFont="1" applyAlignment="1">
      <alignment horizontal="center"/>
    </xf>
    <xf numFmtId="187" fontId="9" fillId="0" borderId="10" xfId="0" applyNumberFormat="1" applyFont="1" applyBorder="1" applyAlignment="1">
      <alignment horizontal="center"/>
    </xf>
    <xf numFmtId="0" fontId="31" fillId="0" borderId="0" xfId="0" applyFont="1" applyBorder="1" applyAlignment="1">
      <alignment horizontal="center"/>
    </xf>
    <xf numFmtId="14" fontId="11" fillId="0" borderId="10" xfId="0" applyNumberFormat="1" applyFont="1" applyBorder="1" applyAlignment="1">
      <alignment horizontal="center"/>
    </xf>
    <xf numFmtId="14" fontId="9" fillId="0" borderId="0" xfId="0" applyNumberFormat="1" applyFont="1" applyAlignment="1">
      <alignment horizontal="center"/>
    </xf>
    <xf numFmtId="0" fontId="11" fillId="0" borderId="0" xfId="0" applyFont="1" applyAlignment="1">
      <alignment horizontal="justify" vertical="top"/>
    </xf>
    <xf numFmtId="0" fontId="11" fillId="0" borderId="0" xfId="0" applyFont="1" applyBorder="1" applyAlignment="1">
      <alignment horizontal="center"/>
    </xf>
    <xf numFmtId="0" fontId="9" fillId="0" borderId="10" xfId="0" applyFont="1" applyBorder="1" applyAlignment="1">
      <alignment horizontal="center"/>
    </xf>
    <xf numFmtId="49" fontId="18" fillId="0" borderId="0" xfId="0" applyNumberFormat="1" applyFont="1" applyBorder="1" applyAlignment="1">
      <alignment horizontal="center"/>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govor N" xfId="53"/>
    <cellStyle name="Обычный_dogovor N (райони) 2005" xfId="54"/>
    <cellStyle name="Обычный_dogovor N 2006" xfId="55"/>
    <cellStyle name="Обычный_dogovor N 2007" xfId="56"/>
    <cellStyle name="Обычный_Кошторис 1" xfId="57"/>
    <cellStyle name="Обычный_Кошторис ПТУ" xfId="58"/>
    <cellStyle name="Обычный_Кошторис ПТУ 2004 " xfId="59"/>
    <cellStyle name="Обычный_Кошторис ПТУ 2007" xfId="60"/>
    <cellStyle name="Обычный_Кошторис ПТУ-2"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120"/>
  <sheetViews>
    <sheetView showGridLines="0" zoomScale="120" zoomScaleNormal="120" zoomScaleSheetLayoutView="75" zoomScalePageLayoutView="0" workbookViewId="0" topLeftCell="A127">
      <selection activeCell="C108" sqref="C108:K108"/>
    </sheetView>
  </sheetViews>
  <sheetFormatPr defaultColWidth="9.140625" defaultRowHeight="12.75"/>
  <cols>
    <col min="1" max="1" width="3.00390625" style="181" customWidth="1"/>
    <col min="2" max="4" width="9.140625" style="181" customWidth="1"/>
    <col min="5" max="5" width="13.57421875" style="181" customWidth="1"/>
    <col min="6" max="6" width="15.57421875" style="181" customWidth="1"/>
    <col min="7" max="7" width="8.7109375" style="181" customWidth="1"/>
    <col min="8" max="8" width="6.421875" style="181" customWidth="1"/>
    <col min="9" max="9" width="8.8515625" style="181" customWidth="1"/>
    <col min="10" max="10" width="9.421875" style="181" customWidth="1"/>
    <col min="11" max="11" width="12.8515625" style="181" customWidth="1"/>
    <col min="12" max="16384" width="9.140625" style="181" customWidth="1"/>
  </cols>
  <sheetData>
    <row r="1" spans="1:11" ht="18">
      <c r="A1" s="156"/>
      <c r="B1" s="233" t="s">
        <v>164</v>
      </c>
      <c r="C1" s="233"/>
      <c r="D1" s="233"/>
      <c r="E1" s="233"/>
      <c r="F1" s="233"/>
      <c r="G1" s="239" t="s">
        <v>3</v>
      </c>
      <c r="H1" s="239"/>
      <c r="I1" s="156"/>
      <c r="J1" s="156"/>
      <c r="K1" s="156"/>
    </row>
    <row r="2" spans="1:11" ht="18" customHeight="1">
      <c r="A2" s="156"/>
      <c r="B2" s="235" t="s">
        <v>165</v>
      </c>
      <c r="C2" s="235"/>
      <c r="D2" s="235"/>
      <c r="E2" s="235"/>
      <c r="F2" s="235"/>
      <c r="G2" s="235"/>
      <c r="H2" s="235"/>
      <c r="I2" s="235"/>
      <c r="J2" s="235"/>
      <c r="K2" s="235"/>
    </row>
    <row r="3" spans="1:11" ht="12.75" customHeight="1">
      <c r="A3" s="156"/>
      <c r="B3" s="235"/>
      <c r="C3" s="235"/>
      <c r="D3" s="235"/>
      <c r="E3" s="235"/>
      <c r="F3" s="235"/>
      <c r="G3" s="235"/>
      <c r="H3" s="235"/>
      <c r="I3" s="235"/>
      <c r="J3" s="235"/>
      <c r="K3" s="235"/>
    </row>
    <row r="4" spans="1:11" ht="15.75">
      <c r="A4" s="156"/>
      <c r="B4" s="236" t="s">
        <v>166</v>
      </c>
      <c r="C4" s="236"/>
      <c r="D4" s="236"/>
      <c r="E4" s="156"/>
      <c r="F4" s="156"/>
      <c r="G4" s="156"/>
      <c r="H4" s="156"/>
      <c r="I4" s="237">
        <v>40381</v>
      </c>
      <c r="J4" s="237"/>
      <c r="K4" s="237"/>
    </row>
    <row r="5" spans="1:11" ht="15.75">
      <c r="A5" s="156"/>
      <c r="B5" s="156"/>
      <c r="C5" s="212" t="s">
        <v>167</v>
      </c>
      <c r="D5" s="212"/>
      <c r="E5" s="212"/>
      <c r="F5" s="212"/>
      <c r="G5" s="212"/>
      <c r="H5" s="212"/>
      <c r="I5" s="212"/>
      <c r="J5" s="212"/>
      <c r="K5" s="157"/>
    </row>
    <row r="6" spans="1:11" ht="14.25" customHeight="1">
      <c r="A6" s="156"/>
      <c r="B6" s="238" t="s">
        <v>230</v>
      </c>
      <c r="C6" s="238"/>
      <c r="D6" s="238"/>
      <c r="E6" s="238"/>
      <c r="F6" s="238"/>
      <c r="G6" s="238"/>
      <c r="H6" s="238"/>
      <c r="I6" s="238"/>
      <c r="J6" s="238"/>
      <c r="K6" s="238"/>
    </row>
    <row r="7" spans="1:11" ht="14.25" customHeight="1">
      <c r="A7" s="156"/>
      <c r="B7" s="238"/>
      <c r="C7" s="238"/>
      <c r="D7" s="238"/>
      <c r="E7" s="238"/>
      <c r="F7" s="238"/>
      <c r="G7" s="238"/>
      <c r="H7" s="238"/>
      <c r="I7" s="238"/>
      <c r="J7" s="238"/>
      <c r="K7" s="238"/>
    </row>
    <row r="8" spans="1:11" ht="14.25" customHeight="1">
      <c r="A8" s="156"/>
      <c r="B8" s="238"/>
      <c r="C8" s="238"/>
      <c r="D8" s="238"/>
      <c r="E8" s="238"/>
      <c r="F8" s="238"/>
      <c r="G8" s="238"/>
      <c r="H8" s="238"/>
      <c r="I8" s="238"/>
      <c r="J8" s="238"/>
      <c r="K8" s="238"/>
    </row>
    <row r="9" spans="1:11" ht="14.25" customHeight="1">
      <c r="A9" s="156"/>
      <c r="B9" s="238"/>
      <c r="C9" s="238"/>
      <c r="D9" s="238"/>
      <c r="E9" s="238"/>
      <c r="F9" s="238"/>
      <c r="G9" s="238"/>
      <c r="H9" s="238"/>
      <c r="I9" s="238"/>
      <c r="J9" s="238"/>
      <c r="K9" s="238"/>
    </row>
    <row r="10" spans="1:11" ht="14.25" customHeight="1">
      <c r="A10" s="156"/>
      <c r="B10" s="238"/>
      <c r="C10" s="238"/>
      <c r="D10" s="238"/>
      <c r="E10" s="238"/>
      <c r="F10" s="238"/>
      <c r="G10" s="238"/>
      <c r="H10" s="238"/>
      <c r="I10" s="238"/>
      <c r="J10" s="238"/>
      <c r="K10" s="238"/>
    </row>
    <row r="11" spans="1:11" ht="14.25" customHeight="1">
      <c r="A11" s="156"/>
      <c r="B11" s="158"/>
      <c r="C11" s="234" t="s">
        <v>168</v>
      </c>
      <c r="D11" s="234"/>
      <c r="E11" s="234"/>
      <c r="F11" s="234"/>
      <c r="G11" s="234"/>
      <c r="H11" s="234"/>
      <c r="I11" s="234"/>
      <c r="J11" s="234"/>
      <c r="K11" s="158"/>
    </row>
    <row r="12" spans="1:11" ht="14.25" customHeight="1">
      <c r="A12" s="156"/>
      <c r="B12" s="226" t="s">
        <v>169</v>
      </c>
      <c r="C12" s="226"/>
      <c r="D12" s="226"/>
      <c r="E12" s="226"/>
      <c r="F12" s="226"/>
      <c r="G12" s="226"/>
      <c r="H12" s="226"/>
      <c r="I12" s="226"/>
      <c r="J12" s="226"/>
      <c r="K12" s="159"/>
    </row>
    <row r="13" spans="1:11" ht="15.75" customHeight="1">
      <c r="A13" s="156"/>
      <c r="B13" s="160" t="s">
        <v>170</v>
      </c>
      <c r="C13" s="249" t="s">
        <v>171</v>
      </c>
      <c r="D13" s="249"/>
      <c r="E13" s="249"/>
      <c r="F13" s="249"/>
      <c r="G13" s="249"/>
      <c r="H13" s="249"/>
      <c r="I13" s="249"/>
      <c r="J13" s="249"/>
      <c r="K13" s="249"/>
    </row>
    <row r="14" spans="1:11" ht="15.75" customHeight="1">
      <c r="A14" s="156"/>
      <c r="B14" s="160"/>
      <c r="C14" s="250"/>
      <c r="D14" s="250"/>
      <c r="E14" s="250"/>
      <c r="F14" s="250"/>
      <c r="G14" s="250"/>
      <c r="H14" s="250"/>
      <c r="I14" s="250"/>
      <c r="J14" s="250"/>
      <c r="K14" s="250"/>
    </row>
    <row r="15" spans="1:11" ht="15.75" customHeight="1">
      <c r="A15" s="156"/>
      <c r="B15" s="211" t="s">
        <v>237</v>
      </c>
      <c r="C15" s="211"/>
      <c r="D15" s="211"/>
      <c r="E15" s="211"/>
      <c r="F15" s="211"/>
      <c r="G15" s="211"/>
      <c r="H15" s="211"/>
      <c r="I15" s="211"/>
      <c r="J15" s="211"/>
      <c r="K15" s="211"/>
    </row>
    <row r="16" spans="1:11" ht="15.75">
      <c r="A16" s="156"/>
      <c r="B16" s="212" t="s">
        <v>172</v>
      </c>
      <c r="C16" s="212"/>
      <c r="D16" s="212"/>
      <c r="E16" s="212"/>
      <c r="F16" s="212"/>
      <c r="G16" s="212"/>
      <c r="H16" s="212"/>
      <c r="I16" s="212"/>
      <c r="J16" s="212"/>
      <c r="K16" s="212"/>
    </row>
    <row r="17" spans="1:11" ht="14.25">
      <c r="A17" s="156"/>
      <c r="B17" s="232" t="s">
        <v>173</v>
      </c>
      <c r="C17" s="232"/>
      <c r="D17" s="232"/>
      <c r="E17" s="232"/>
      <c r="F17" s="232"/>
      <c r="G17" s="232"/>
      <c r="H17" s="232"/>
      <c r="I17" s="232"/>
      <c r="J17" s="232"/>
      <c r="K17" s="232"/>
    </row>
    <row r="18" spans="1:11" ht="14.25" customHeight="1">
      <c r="A18" s="156"/>
      <c r="B18" s="213" t="s">
        <v>174</v>
      </c>
      <c r="C18" s="213"/>
      <c r="D18" s="213"/>
      <c r="E18" s="213"/>
      <c r="F18" s="213"/>
      <c r="G18" s="213"/>
      <c r="H18" s="213"/>
      <c r="I18" s="213"/>
      <c r="J18" s="213"/>
      <c r="K18" s="213"/>
    </row>
    <row r="19" spans="1:11" ht="9" customHeight="1">
      <c r="A19" s="156"/>
      <c r="B19" s="161"/>
      <c r="C19" s="161"/>
      <c r="D19" s="161"/>
      <c r="E19" s="161"/>
      <c r="F19" s="161"/>
      <c r="G19" s="161"/>
      <c r="H19" s="161"/>
      <c r="I19" s="161"/>
      <c r="J19" s="161"/>
      <c r="K19" s="161"/>
    </row>
    <row r="20" spans="1:11" ht="15.75" customHeight="1">
      <c r="A20" s="156"/>
      <c r="B20" s="210" t="s">
        <v>175</v>
      </c>
      <c r="C20" s="210"/>
      <c r="D20" s="210"/>
      <c r="E20" s="190">
        <v>19</v>
      </c>
      <c r="F20" s="162" t="s">
        <v>176</v>
      </c>
      <c r="G20" s="162"/>
      <c r="H20" s="211" t="s">
        <v>177</v>
      </c>
      <c r="I20" s="211"/>
      <c r="J20" s="211"/>
      <c r="K20" s="211"/>
    </row>
    <row r="21" spans="1:11" ht="15.75">
      <c r="A21" s="156"/>
      <c r="B21" s="212" t="s">
        <v>66</v>
      </c>
      <c r="C21" s="212"/>
      <c r="D21" s="212"/>
      <c r="E21" s="212"/>
      <c r="F21" s="212"/>
      <c r="G21" s="212"/>
      <c r="H21" s="212"/>
      <c r="I21" s="212"/>
      <c r="J21" s="212"/>
      <c r="K21" s="212"/>
    </row>
    <row r="22" spans="1:11" ht="15.75">
      <c r="A22" s="156"/>
      <c r="B22" s="163" t="s">
        <v>178</v>
      </c>
      <c r="C22" s="163"/>
      <c r="D22" s="163"/>
      <c r="E22" s="191">
        <v>40472</v>
      </c>
      <c r="F22" s="164" t="s">
        <v>179</v>
      </c>
      <c r="G22" s="229">
        <v>40630</v>
      </c>
      <c r="H22" s="229"/>
      <c r="I22" s="163"/>
      <c r="J22" s="163"/>
      <c r="K22" s="163"/>
    </row>
    <row r="23" spans="1:11" ht="14.25">
      <c r="A23" s="156"/>
      <c r="B23" s="228" t="s">
        <v>238</v>
      </c>
      <c r="C23" s="228"/>
      <c r="D23" s="228"/>
      <c r="E23" s="228"/>
      <c r="F23" s="228"/>
      <c r="G23" s="228"/>
      <c r="H23" s="228"/>
      <c r="I23" s="228"/>
      <c r="J23" s="228"/>
      <c r="K23" s="228"/>
    </row>
    <row r="24" spans="1:11" s="194" customFormat="1" ht="15.75">
      <c r="A24" s="192"/>
      <c r="B24" s="230" t="s">
        <v>180</v>
      </c>
      <c r="C24" s="230"/>
      <c r="D24" s="230"/>
      <c r="E24" s="230"/>
      <c r="F24" s="230"/>
      <c r="G24" s="230"/>
      <c r="H24" s="230"/>
      <c r="I24" s="165" t="s">
        <v>25</v>
      </c>
      <c r="J24" s="193">
        <v>39</v>
      </c>
      <c r="K24" s="166" t="s">
        <v>181</v>
      </c>
    </row>
    <row r="25" spans="1:11" ht="12.75">
      <c r="A25" s="156"/>
      <c r="B25" s="231" t="s">
        <v>182</v>
      </c>
      <c r="C25" s="231"/>
      <c r="D25" s="231"/>
      <c r="E25" s="231"/>
      <c r="F25" s="231"/>
      <c r="G25" s="231"/>
      <c r="H25" s="231"/>
      <c r="I25" s="156"/>
      <c r="J25" s="156"/>
      <c r="K25" s="156"/>
    </row>
    <row r="26" spans="1:11" ht="9" customHeight="1">
      <c r="A26" s="156"/>
      <c r="B26" s="167"/>
      <c r="C26" s="167"/>
      <c r="D26" s="167"/>
      <c r="E26" s="167"/>
      <c r="F26" s="167"/>
      <c r="G26" s="167"/>
      <c r="H26" s="167"/>
      <c r="I26" s="156"/>
      <c r="J26" s="156"/>
      <c r="K26" s="156"/>
    </row>
    <row r="27" spans="1:11" ht="15" customHeight="1">
      <c r="A27" s="156"/>
      <c r="B27" s="213" t="s">
        <v>183</v>
      </c>
      <c r="C27" s="213"/>
      <c r="D27" s="213"/>
      <c r="E27" s="213"/>
      <c r="F27" s="213"/>
      <c r="G27" s="213"/>
      <c r="H27" s="213"/>
      <c r="I27" s="213"/>
      <c r="J27" s="213"/>
      <c r="K27" s="213"/>
    </row>
    <row r="28" spans="1:11" ht="14.25" customHeight="1">
      <c r="A28" s="156"/>
      <c r="B28" s="168" t="s">
        <v>23</v>
      </c>
      <c r="C28" s="209" t="s">
        <v>184</v>
      </c>
      <c r="D28" s="209"/>
      <c r="E28" s="209"/>
      <c r="F28" s="209"/>
      <c r="G28" s="209"/>
      <c r="H28" s="209"/>
      <c r="I28" s="209"/>
      <c r="J28" s="209"/>
      <c r="K28" s="209"/>
    </row>
    <row r="29" spans="1:11" ht="14.25" customHeight="1">
      <c r="A29" s="156"/>
      <c r="B29" s="168" t="s">
        <v>185</v>
      </c>
      <c r="C29" s="207" t="s">
        <v>186</v>
      </c>
      <c r="D29" s="207"/>
      <c r="E29" s="207"/>
      <c r="F29" s="207"/>
      <c r="G29" s="207"/>
      <c r="H29" s="207"/>
      <c r="I29" s="207"/>
      <c r="J29" s="207"/>
      <c r="K29" s="207"/>
    </row>
    <row r="30" spans="1:11" ht="12.75" customHeight="1">
      <c r="A30" s="156"/>
      <c r="B30" s="169"/>
      <c r="C30" s="207" t="s">
        <v>187</v>
      </c>
      <c r="D30" s="207"/>
      <c r="E30" s="207"/>
      <c r="F30" s="207"/>
      <c r="G30" s="207"/>
      <c r="H30" s="207"/>
      <c r="I30" s="207"/>
      <c r="J30" s="214"/>
      <c r="K30" s="214"/>
    </row>
    <row r="31" spans="1:11" ht="14.25">
      <c r="A31" s="156"/>
      <c r="B31" s="168" t="s">
        <v>188</v>
      </c>
      <c r="C31" s="227" t="s">
        <v>226</v>
      </c>
      <c r="D31" s="227"/>
      <c r="E31" s="227"/>
      <c r="F31" s="227"/>
      <c r="G31" s="227"/>
      <c r="H31" s="227"/>
      <c r="I31" s="227"/>
      <c r="J31" s="227"/>
      <c r="K31" s="227"/>
    </row>
    <row r="32" spans="1:11" ht="15.75" customHeight="1">
      <c r="A32" s="156"/>
      <c r="B32" s="169"/>
      <c r="C32" s="227"/>
      <c r="D32" s="227"/>
      <c r="E32" s="227"/>
      <c r="F32" s="227"/>
      <c r="G32" s="227"/>
      <c r="H32" s="227"/>
      <c r="I32" s="227"/>
      <c r="J32" s="227"/>
      <c r="K32" s="227"/>
    </row>
    <row r="33" spans="1:11" ht="14.25" customHeight="1">
      <c r="A33" s="156"/>
      <c r="B33" s="170" t="s">
        <v>189</v>
      </c>
      <c r="C33" s="207" t="s">
        <v>227</v>
      </c>
      <c r="D33" s="207"/>
      <c r="E33" s="207"/>
      <c r="F33" s="207"/>
      <c r="G33" s="207"/>
      <c r="H33" s="207"/>
      <c r="I33" s="207"/>
      <c r="J33" s="207"/>
      <c r="K33" s="207"/>
    </row>
    <row r="34" spans="1:11" ht="14.25" customHeight="1">
      <c r="A34" s="156"/>
      <c r="B34" s="169"/>
      <c r="C34" s="207"/>
      <c r="D34" s="207"/>
      <c r="E34" s="207"/>
      <c r="F34" s="207"/>
      <c r="G34" s="207"/>
      <c r="H34" s="207"/>
      <c r="I34" s="207"/>
      <c r="J34" s="207"/>
      <c r="K34" s="207"/>
    </row>
    <row r="35" spans="1:11" ht="15.75">
      <c r="A35" s="156"/>
      <c r="B35" s="168" t="s">
        <v>26</v>
      </c>
      <c r="C35" s="208" t="s">
        <v>190</v>
      </c>
      <c r="D35" s="209"/>
      <c r="E35" s="209"/>
      <c r="F35" s="209"/>
      <c r="G35" s="209"/>
      <c r="H35" s="209"/>
      <c r="I35" s="209"/>
      <c r="J35" s="209"/>
      <c r="K35" s="209"/>
    </row>
    <row r="36" spans="1:11" s="196" customFormat="1" ht="14.25" customHeight="1">
      <c r="A36" s="195"/>
      <c r="B36" s="171" t="s">
        <v>191</v>
      </c>
      <c r="C36" s="206" t="s">
        <v>239</v>
      </c>
      <c r="D36" s="206"/>
      <c r="E36" s="206"/>
      <c r="F36" s="206"/>
      <c r="G36" s="206"/>
      <c r="H36" s="206"/>
      <c r="I36" s="206"/>
      <c r="J36" s="206"/>
      <c r="K36" s="206"/>
    </row>
    <row r="37" spans="1:11" s="196" customFormat="1" ht="14.25" customHeight="1">
      <c r="A37" s="195"/>
      <c r="B37" s="197"/>
      <c r="C37" s="206"/>
      <c r="D37" s="206"/>
      <c r="E37" s="206"/>
      <c r="F37" s="206"/>
      <c r="G37" s="206"/>
      <c r="H37" s="206"/>
      <c r="I37" s="206"/>
      <c r="J37" s="206"/>
      <c r="K37" s="206"/>
    </row>
    <row r="38" spans="1:11" s="196" customFormat="1" ht="14.25" customHeight="1">
      <c r="A38" s="195"/>
      <c r="B38" s="197"/>
      <c r="C38" s="206"/>
      <c r="D38" s="206"/>
      <c r="E38" s="206"/>
      <c r="F38" s="206"/>
      <c r="G38" s="206"/>
      <c r="H38" s="206"/>
      <c r="I38" s="206"/>
      <c r="J38" s="206"/>
      <c r="K38" s="206"/>
    </row>
    <row r="39" spans="1:11" s="196" customFormat="1" ht="14.25" customHeight="1">
      <c r="A39" s="195"/>
      <c r="B39" s="197"/>
      <c r="C39" s="206"/>
      <c r="D39" s="206"/>
      <c r="E39" s="206"/>
      <c r="F39" s="206"/>
      <c r="G39" s="206"/>
      <c r="H39" s="206"/>
      <c r="I39" s="206"/>
      <c r="J39" s="206"/>
      <c r="K39" s="206"/>
    </row>
    <row r="40" spans="1:11" s="196" customFormat="1" ht="14.25" customHeight="1">
      <c r="A40" s="195"/>
      <c r="B40" s="171" t="s">
        <v>192</v>
      </c>
      <c r="C40" s="206" t="s">
        <v>193</v>
      </c>
      <c r="D40" s="206"/>
      <c r="E40" s="206"/>
      <c r="F40" s="206"/>
      <c r="G40" s="206"/>
      <c r="H40" s="206"/>
      <c r="I40" s="206"/>
      <c r="J40" s="206"/>
      <c r="K40" s="206"/>
    </row>
    <row r="41" spans="1:11" s="196" customFormat="1" ht="14.25" customHeight="1">
      <c r="A41" s="195"/>
      <c r="B41" s="197"/>
      <c r="C41" s="206"/>
      <c r="D41" s="206"/>
      <c r="E41" s="206"/>
      <c r="F41" s="206"/>
      <c r="G41" s="206"/>
      <c r="H41" s="206"/>
      <c r="I41" s="206"/>
      <c r="J41" s="206"/>
      <c r="K41" s="206"/>
    </row>
    <row r="42" spans="1:11" s="196" customFormat="1" ht="14.25" customHeight="1">
      <c r="A42" s="195"/>
      <c r="B42" s="197"/>
      <c r="C42" s="206"/>
      <c r="D42" s="206"/>
      <c r="E42" s="206"/>
      <c r="F42" s="206"/>
      <c r="G42" s="206"/>
      <c r="H42" s="206"/>
      <c r="I42" s="206"/>
      <c r="J42" s="206"/>
      <c r="K42" s="206"/>
    </row>
    <row r="43" spans="1:11" s="196" customFormat="1" ht="14.25" customHeight="1">
      <c r="A43" s="195"/>
      <c r="B43" s="171" t="s">
        <v>194</v>
      </c>
      <c r="C43" s="218" t="s">
        <v>228</v>
      </c>
      <c r="D43" s="218"/>
      <c r="E43" s="218"/>
      <c r="F43" s="218"/>
      <c r="G43" s="218"/>
      <c r="H43" s="218"/>
      <c r="I43" s="218"/>
      <c r="J43" s="218"/>
      <c r="K43" s="218"/>
    </row>
    <row r="44" spans="1:11" s="196" customFormat="1" ht="12.75">
      <c r="A44" s="195"/>
      <c r="B44" s="197"/>
      <c r="C44" s="218"/>
      <c r="D44" s="218"/>
      <c r="E44" s="218"/>
      <c r="F44" s="218"/>
      <c r="G44" s="218"/>
      <c r="H44" s="218"/>
      <c r="I44" s="218"/>
      <c r="J44" s="218"/>
      <c r="K44" s="218"/>
    </row>
    <row r="45" spans="1:11" s="196" customFormat="1" ht="14.25" customHeight="1">
      <c r="A45" s="195"/>
      <c r="B45" s="197"/>
      <c r="C45" s="220" t="s">
        <v>240</v>
      </c>
      <c r="D45" s="220"/>
      <c r="E45" s="220"/>
      <c r="F45" s="220"/>
      <c r="G45" s="220"/>
      <c r="H45" s="220"/>
      <c r="I45" s="220"/>
      <c r="J45" s="220"/>
      <c r="K45" s="220"/>
    </row>
    <row r="46" spans="1:11" s="196" customFormat="1" ht="14.25" customHeight="1">
      <c r="A46" s="195"/>
      <c r="B46" s="197"/>
      <c r="C46" s="220"/>
      <c r="D46" s="220"/>
      <c r="E46" s="220"/>
      <c r="F46" s="220"/>
      <c r="G46" s="220"/>
      <c r="H46" s="220"/>
      <c r="I46" s="220"/>
      <c r="J46" s="220"/>
      <c r="K46" s="220"/>
    </row>
    <row r="47" spans="1:11" s="196" customFormat="1" ht="14.25" customHeight="1">
      <c r="A47" s="195"/>
      <c r="B47" s="197"/>
      <c r="C47" s="220"/>
      <c r="D47" s="220"/>
      <c r="E47" s="220"/>
      <c r="F47" s="220"/>
      <c r="G47" s="220"/>
      <c r="H47" s="220"/>
      <c r="I47" s="220"/>
      <c r="J47" s="220"/>
      <c r="K47" s="220"/>
    </row>
    <row r="48" spans="1:11" s="196" customFormat="1" ht="14.25" customHeight="1">
      <c r="A48" s="195"/>
      <c r="B48" s="197"/>
      <c r="C48" s="220"/>
      <c r="D48" s="220"/>
      <c r="E48" s="220"/>
      <c r="F48" s="220"/>
      <c r="G48" s="220"/>
      <c r="H48" s="220"/>
      <c r="I48" s="220"/>
      <c r="J48" s="220"/>
      <c r="K48" s="220"/>
    </row>
    <row r="49" spans="1:11" s="196" customFormat="1" ht="14.25" customHeight="1">
      <c r="A49" s="195"/>
      <c r="B49" s="197"/>
      <c r="C49" s="220"/>
      <c r="D49" s="220"/>
      <c r="E49" s="220"/>
      <c r="F49" s="220"/>
      <c r="G49" s="220"/>
      <c r="H49" s="220"/>
      <c r="I49" s="220"/>
      <c r="J49" s="220"/>
      <c r="K49" s="220"/>
    </row>
    <row r="50" spans="1:21" s="196" customFormat="1" ht="14.25" customHeight="1">
      <c r="A50" s="195"/>
      <c r="B50" s="171" t="s">
        <v>195</v>
      </c>
      <c r="C50" s="218" t="s">
        <v>231</v>
      </c>
      <c r="D50" s="218"/>
      <c r="E50" s="218"/>
      <c r="F50" s="218"/>
      <c r="G50" s="218"/>
      <c r="H50" s="218"/>
      <c r="I50" s="218"/>
      <c r="J50" s="218"/>
      <c r="K50" s="218"/>
      <c r="L50" s="195"/>
      <c r="M50" s="172"/>
      <c r="N50" s="172"/>
      <c r="O50" s="172"/>
      <c r="P50" s="172"/>
      <c r="Q50" s="172"/>
      <c r="R50" s="172"/>
      <c r="S50" s="172"/>
      <c r="T50" s="172"/>
      <c r="U50" s="172"/>
    </row>
    <row r="51" spans="1:21" s="196" customFormat="1" ht="12.75" customHeight="1">
      <c r="A51" s="195"/>
      <c r="B51" s="197"/>
      <c r="C51" s="218"/>
      <c r="D51" s="218"/>
      <c r="E51" s="218"/>
      <c r="F51" s="218"/>
      <c r="G51" s="218"/>
      <c r="H51" s="218"/>
      <c r="I51" s="218"/>
      <c r="J51" s="218"/>
      <c r="K51" s="218"/>
      <c r="L51" s="195"/>
      <c r="M51" s="172"/>
      <c r="N51" s="172"/>
      <c r="O51" s="172"/>
      <c r="P51" s="172"/>
      <c r="Q51" s="172"/>
      <c r="R51" s="172"/>
      <c r="S51" s="172"/>
      <c r="T51" s="172"/>
      <c r="U51" s="172"/>
    </row>
    <row r="52" spans="1:21" s="196" customFormat="1" ht="12.75" customHeight="1">
      <c r="A52" s="195"/>
      <c r="B52" s="197"/>
      <c r="C52" s="218"/>
      <c r="D52" s="218"/>
      <c r="E52" s="218"/>
      <c r="F52" s="218"/>
      <c r="G52" s="218"/>
      <c r="H52" s="218"/>
      <c r="I52" s="218"/>
      <c r="J52" s="218"/>
      <c r="K52" s="218"/>
      <c r="L52" s="195"/>
      <c r="M52" s="172"/>
      <c r="N52" s="172"/>
      <c r="O52" s="172"/>
      <c r="P52" s="172"/>
      <c r="Q52" s="172"/>
      <c r="R52" s="172"/>
      <c r="S52" s="172"/>
      <c r="T52" s="172"/>
      <c r="U52" s="172"/>
    </row>
    <row r="53" spans="1:21" s="196" customFormat="1" ht="12.75" customHeight="1">
      <c r="A53" s="195"/>
      <c r="B53" s="197"/>
      <c r="C53" s="218"/>
      <c r="D53" s="218"/>
      <c r="E53" s="218"/>
      <c r="F53" s="218"/>
      <c r="G53" s="218"/>
      <c r="H53" s="218"/>
      <c r="I53" s="218"/>
      <c r="J53" s="218"/>
      <c r="K53" s="218"/>
      <c r="L53" s="195"/>
      <c r="M53" s="172"/>
      <c r="N53" s="172"/>
      <c r="O53" s="172"/>
      <c r="P53" s="172"/>
      <c r="Q53" s="172"/>
      <c r="R53" s="172"/>
      <c r="S53" s="172"/>
      <c r="T53" s="172"/>
      <c r="U53" s="172"/>
    </row>
    <row r="54" spans="1:21" s="196" customFormat="1" ht="14.25" customHeight="1">
      <c r="A54" s="195"/>
      <c r="B54" s="197"/>
      <c r="C54" s="218"/>
      <c r="D54" s="218"/>
      <c r="E54" s="218"/>
      <c r="F54" s="218"/>
      <c r="G54" s="218"/>
      <c r="H54" s="218"/>
      <c r="I54" s="218"/>
      <c r="J54" s="218"/>
      <c r="K54" s="218"/>
      <c r="L54" s="195"/>
      <c r="M54" s="172"/>
      <c r="N54" s="172"/>
      <c r="O54" s="172"/>
      <c r="P54" s="172"/>
      <c r="Q54" s="172"/>
      <c r="R54" s="172"/>
      <c r="S54" s="172"/>
      <c r="T54" s="172"/>
      <c r="U54" s="172"/>
    </row>
    <row r="55" spans="1:21" s="196" customFormat="1" ht="14.25" customHeight="1">
      <c r="A55" s="195"/>
      <c r="B55" s="171"/>
      <c r="C55" s="218" t="s">
        <v>241</v>
      </c>
      <c r="D55" s="218"/>
      <c r="E55" s="218"/>
      <c r="F55" s="218"/>
      <c r="G55" s="218"/>
      <c r="H55" s="218"/>
      <c r="I55" s="218"/>
      <c r="J55" s="218"/>
      <c r="K55" s="218"/>
      <c r="L55" s="195"/>
      <c r="M55" s="172"/>
      <c r="N55" s="172"/>
      <c r="O55" s="172"/>
      <c r="P55" s="172"/>
      <c r="Q55" s="172"/>
      <c r="R55" s="172"/>
      <c r="S55" s="172"/>
      <c r="T55" s="172"/>
      <c r="U55" s="172"/>
    </row>
    <row r="56" spans="1:21" s="196" customFormat="1" ht="12.75" customHeight="1">
      <c r="A56" s="195"/>
      <c r="B56" s="197"/>
      <c r="C56" s="218"/>
      <c r="D56" s="218"/>
      <c r="E56" s="218"/>
      <c r="F56" s="218"/>
      <c r="G56" s="218"/>
      <c r="H56" s="218"/>
      <c r="I56" s="218"/>
      <c r="J56" s="218"/>
      <c r="K56" s="218"/>
      <c r="L56" s="195"/>
      <c r="M56" s="172"/>
      <c r="N56" s="172"/>
      <c r="O56" s="172"/>
      <c r="P56" s="172"/>
      <c r="Q56" s="172"/>
      <c r="R56" s="172"/>
      <c r="S56" s="172"/>
      <c r="T56" s="172"/>
      <c r="U56" s="172"/>
    </row>
    <row r="57" spans="1:21" s="196" customFormat="1" ht="12.75" customHeight="1">
      <c r="A57" s="195"/>
      <c r="B57" s="197"/>
      <c r="C57" s="218"/>
      <c r="D57" s="218"/>
      <c r="E57" s="218"/>
      <c r="F57" s="218"/>
      <c r="G57" s="218"/>
      <c r="H57" s="218"/>
      <c r="I57" s="218"/>
      <c r="J57" s="218"/>
      <c r="K57" s="218"/>
      <c r="L57" s="195"/>
      <c r="M57" s="172"/>
      <c r="N57" s="172"/>
      <c r="O57" s="172"/>
      <c r="P57" s="172"/>
      <c r="Q57" s="172"/>
      <c r="R57" s="172"/>
      <c r="S57" s="172"/>
      <c r="T57" s="172"/>
      <c r="U57" s="172"/>
    </row>
    <row r="58" spans="1:21" s="196" customFormat="1" ht="14.25" customHeight="1">
      <c r="A58" s="195"/>
      <c r="B58" s="197"/>
      <c r="C58" s="218"/>
      <c r="D58" s="218"/>
      <c r="E58" s="218"/>
      <c r="F58" s="218"/>
      <c r="G58" s="218"/>
      <c r="H58" s="218"/>
      <c r="I58" s="218"/>
      <c r="J58" s="218"/>
      <c r="K58" s="218"/>
      <c r="L58" s="195"/>
      <c r="M58" s="172"/>
      <c r="N58" s="172"/>
      <c r="O58" s="172"/>
      <c r="P58" s="172"/>
      <c r="Q58" s="172"/>
      <c r="R58" s="172"/>
      <c r="S58" s="172"/>
      <c r="T58" s="172"/>
      <c r="U58" s="172"/>
    </row>
    <row r="59" spans="1:11" ht="14.25" customHeight="1">
      <c r="A59" s="156"/>
      <c r="B59" s="168" t="s">
        <v>196</v>
      </c>
      <c r="C59" s="216" t="s">
        <v>232</v>
      </c>
      <c r="D59" s="216"/>
      <c r="E59" s="216"/>
      <c r="F59" s="216"/>
      <c r="G59" s="216"/>
      <c r="H59" s="216"/>
      <c r="I59" s="216"/>
      <c r="J59" s="216"/>
      <c r="K59" s="216"/>
    </row>
    <row r="60" spans="1:11" ht="12.75" customHeight="1">
      <c r="A60" s="156"/>
      <c r="B60" s="169"/>
      <c r="C60" s="216"/>
      <c r="D60" s="216"/>
      <c r="E60" s="216"/>
      <c r="F60" s="216"/>
      <c r="G60" s="216"/>
      <c r="H60" s="216"/>
      <c r="I60" s="216"/>
      <c r="J60" s="216"/>
      <c r="K60" s="216"/>
    </row>
    <row r="61" spans="1:11" ht="12.75" customHeight="1">
      <c r="A61" s="156"/>
      <c r="B61" s="169"/>
      <c r="C61" s="216"/>
      <c r="D61" s="216"/>
      <c r="E61" s="216"/>
      <c r="F61" s="216"/>
      <c r="G61" s="216"/>
      <c r="H61" s="216"/>
      <c r="I61" s="216"/>
      <c r="J61" s="216"/>
      <c r="K61" s="216"/>
    </row>
    <row r="62" spans="1:11" ht="12.75">
      <c r="A62" s="156"/>
      <c r="B62" s="169"/>
      <c r="C62" s="217"/>
      <c r="D62" s="217"/>
      <c r="E62" s="217"/>
      <c r="F62" s="217"/>
      <c r="G62" s="217"/>
      <c r="H62" s="217"/>
      <c r="I62" s="217"/>
      <c r="J62" s="217"/>
      <c r="K62" s="217"/>
    </row>
    <row r="63" spans="1:11" ht="14.25">
      <c r="A63" s="156"/>
      <c r="B63" s="168" t="s">
        <v>197</v>
      </c>
      <c r="C63" s="216" t="s">
        <v>198</v>
      </c>
      <c r="D63" s="216"/>
      <c r="E63" s="216"/>
      <c r="F63" s="216"/>
      <c r="G63" s="216"/>
      <c r="H63" s="216"/>
      <c r="I63" s="216"/>
      <c r="J63" s="216"/>
      <c r="K63" s="216"/>
    </row>
    <row r="64" spans="1:11" ht="15" customHeight="1">
      <c r="A64" s="156"/>
      <c r="B64" s="219" t="s">
        <v>199</v>
      </c>
      <c r="C64" s="219"/>
      <c r="D64" s="219"/>
      <c r="E64" s="219"/>
      <c r="F64" s="219"/>
      <c r="G64" s="219"/>
      <c r="H64" s="219"/>
      <c r="I64" s="219"/>
      <c r="J64" s="219"/>
      <c r="K64" s="219"/>
    </row>
    <row r="65" spans="1:11" ht="15" customHeight="1">
      <c r="A65" s="156"/>
      <c r="B65" s="170" t="s">
        <v>39</v>
      </c>
      <c r="C65" s="215" t="s">
        <v>200</v>
      </c>
      <c r="D65" s="215"/>
      <c r="E65" s="215"/>
      <c r="F65" s="215"/>
      <c r="G65" s="215"/>
      <c r="H65" s="215"/>
      <c r="I65" s="215"/>
      <c r="J65" s="215"/>
      <c r="K65" s="215"/>
    </row>
    <row r="66" spans="1:11" ht="15" customHeight="1">
      <c r="A66" s="156"/>
      <c r="B66" s="169"/>
      <c r="C66" s="215"/>
      <c r="D66" s="215"/>
      <c r="E66" s="215"/>
      <c r="F66" s="215"/>
      <c r="G66" s="215"/>
      <c r="H66" s="215"/>
      <c r="I66" s="215"/>
      <c r="J66" s="215"/>
      <c r="K66" s="215"/>
    </row>
    <row r="67" spans="1:11" ht="15" customHeight="1">
      <c r="A67" s="156"/>
      <c r="B67" s="170" t="s">
        <v>45</v>
      </c>
      <c r="C67" s="240" t="s">
        <v>201</v>
      </c>
      <c r="D67" s="240"/>
      <c r="E67" s="240"/>
      <c r="F67" s="240"/>
      <c r="G67" s="240"/>
      <c r="H67" s="240"/>
      <c r="I67" s="240"/>
      <c r="J67" s="240"/>
      <c r="K67" s="240"/>
    </row>
    <row r="68" spans="1:11" ht="15" customHeight="1">
      <c r="A68" s="156"/>
      <c r="B68" s="169"/>
      <c r="C68" s="240"/>
      <c r="D68" s="240"/>
      <c r="E68" s="240"/>
      <c r="F68" s="240"/>
      <c r="G68" s="240"/>
      <c r="H68" s="240"/>
      <c r="I68" s="240"/>
      <c r="J68" s="240"/>
      <c r="K68" s="240"/>
    </row>
    <row r="69" spans="1:11" ht="15" customHeight="1">
      <c r="A69" s="156"/>
      <c r="B69" s="170" t="s">
        <v>49</v>
      </c>
      <c r="C69" s="241" t="s">
        <v>229</v>
      </c>
      <c r="D69" s="241"/>
      <c r="E69" s="241"/>
      <c r="F69" s="241"/>
      <c r="G69" s="241"/>
      <c r="H69" s="241"/>
      <c r="I69" s="241"/>
      <c r="J69" s="241"/>
      <c r="K69" s="241"/>
    </row>
    <row r="70" spans="1:11" ht="15" customHeight="1">
      <c r="A70" s="156"/>
      <c r="B70" s="169"/>
      <c r="C70" s="241"/>
      <c r="D70" s="241"/>
      <c r="E70" s="241"/>
      <c r="F70" s="241"/>
      <c r="G70" s="241"/>
      <c r="H70" s="241"/>
      <c r="I70" s="241"/>
      <c r="J70" s="241"/>
      <c r="K70" s="241"/>
    </row>
    <row r="71" spans="1:11" ht="15" customHeight="1">
      <c r="A71" s="156"/>
      <c r="B71" s="169"/>
      <c r="C71" s="241"/>
      <c r="D71" s="241"/>
      <c r="E71" s="241"/>
      <c r="F71" s="241"/>
      <c r="G71" s="241"/>
      <c r="H71" s="241"/>
      <c r="I71" s="241"/>
      <c r="J71" s="241"/>
      <c r="K71" s="241"/>
    </row>
    <row r="72" spans="1:11" ht="15" customHeight="1">
      <c r="A72" s="156"/>
      <c r="B72" s="219" t="s">
        <v>202</v>
      </c>
      <c r="C72" s="219"/>
      <c r="D72" s="219"/>
      <c r="E72" s="219"/>
      <c r="F72" s="219"/>
      <c r="G72" s="219"/>
      <c r="H72" s="219"/>
      <c r="I72" s="219"/>
      <c r="J72" s="219"/>
      <c r="K72" s="219"/>
    </row>
    <row r="73" spans="1:11" ht="15" customHeight="1">
      <c r="A73" s="156"/>
      <c r="B73" s="170" t="s">
        <v>53</v>
      </c>
      <c r="C73" s="215" t="s">
        <v>233</v>
      </c>
      <c r="D73" s="215"/>
      <c r="E73" s="215"/>
      <c r="F73" s="215"/>
      <c r="G73" s="215"/>
      <c r="H73" s="215"/>
      <c r="I73" s="215"/>
      <c r="J73" s="215"/>
      <c r="K73" s="215"/>
    </row>
    <row r="74" spans="1:11" ht="15" customHeight="1">
      <c r="A74" s="156"/>
      <c r="B74" s="170"/>
      <c r="C74" s="215"/>
      <c r="D74" s="215"/>
      <c r="E74" s="215"/>
      <c r="F74" s="215"/>
      <c r="G74" s="215"/>
      <c r="H74" s="215"/>
      <c r="I74" s="215"/>
      <c r="J74" s="215"/>
      <c r="K74" s="215"/>
    </row>
    <row r="75" spans="1:11" ht="15" customHeight="1">
      <c r="A75" s="156"/>
      <c r="B75" s="169"/>
      <c r="C75" s="215"/>
      <c r="D75" s="215"/>
      <c r="E75" s="215"/>
      <c r="F75" s="215"/>
      <c r="G75" s="215"/>
      <c r="H75" s="215"/>
      <c r="I75" s="215"/>
      <c r="J75" s="215"/>
      <c r="K75" s="215"/>
    </row>
    <row r="76" spans="1:11" ht="15" customHeight="1">
      <c r="A76" s="156"/>
      <c r="B76" s="169"/>
      <c r="C76" s="215"/>
      <c r="D76" s="215"/>
      <c r="E76" s="215"/>
      <c r="F76" s="215"/>
      <c r="G76" s="215"/>
      <c r="H76" s="215"/>
      <c r="I76" s="215"/>
      <c r="J76" s="215"/>
      <c r="K76" s="215"/>
    </row>
    <row r="77" spans="1:11" ht="15" customHeight="1">
      <c r="A77" s="156"/>
      <c r="B77" s="170" t="s">
        <v>54</v>
      </c>
      <c r="C77" s="215" t="s">
        <v>203</v>
      </c>
      <c r="D77" s="215"/>
      <c r="E77" s="215"/>
      <c r="F77" s="215"/>
      <c r="G77" s="215"/>
      <c r="H77" s="215"/>
      <c r="I77" s="215"/>
      <c r="J77" s="215"/>
      <c r="K77" s="215"/>
    </row>
    <row r="78" spans="1:11" ht="15" customHeight="1">
      <c r="A78" s="156"/>
      <c r="B78" s="170"/>
      <c r="C78" s="215"/>
      <c r="D78" s="215"/>
      <c r="E78" s="215"/>
      <c r="F78" s="215"/>
      <c r="G78" s="215"/>
      <c r="H78" s="215"/>
      <c r="I78" s="215"/>
      <c r="J78" s="215"/>
      <c r="K78" s="215"/>
    </row>
    <row r="79" spans="1:11" ht="15" customHeight="1">
      <c r="A79" s="156"/>
      <c r="B79" s="170"/>
      <c r="C79" s="242" t="s">
        <v>234</v>
      </c>
      <c r="D79" s="242"/>
      <c r="E79" s="242"/>
      <c r="F79" s="242"/>
      <c r="G79" s="242"/>
      <c r="H79" s="242"/>
      <c r="I79" s="242"/>
      <c r="J79" s="242"/>
      <c r="K79" s="242"/>
    </row>
    <row r="80" spans="1:11" ht="15" customHeight="1">
      <c r="A80" s="156"/>
      <c r="B80" s="170"/>
      <c r="C80" s="242"/>
      <c r="D80" s="242"/>
      <c r="E80" s="242"/>
      <c r="F80" s="242"/>
      <c r="G80" s="242"/>
      <c r="H80" s="242"/>
      <c r="I80" s="242"/>
      <c r="J80" s="242"/>
      <c r="K80" s="242"/>
    </row>
    <row r="81" spans="1:11" ht="15" customHeight="1">
      <c r="A81" s="156"/>
      <c r="B81" s="170"/>
      <c r="C81" s="242"/>
      <c r="D81" s="242"/>
      <c r="E81" s="242"/>
      <c r="F81" s="242"/>
      <c r="G81" s="242"/>
      <c r="H81" s="242"/>
      <c r="I81" s="242"/>
      <c r="J81" s="242"/>
      <c r="K81" s="242"/>
    </row>
    <row r="82" spans="1:11" ht="15" customHeight="1">
      <c r="A82" s="156"/>
      <c r="B82" s="169"/>
      <c r="C82" s="242"/>
      <c r="D82" s="242"/>
      <c r="E82" s="242"/>
      <c r="F82" s="242"/>
      <c r="G82" s="242"/>
      <c r="H82" s="242"/>
      <c r="I82" s="242"/>
      <c r="J82" s="242"/>
      <c r="K82" s="242"/>
    </row>
    <row r="83" spans="1:11" ht="15" customHeight="1">
      <c r="A83" s="156"/>
      <c r="B83" s="219" t="s">
        <v>204</v>
      </c>
      <c r="C83" s="219"/>
      <c r="D83" s="219"/>
      <c r="E83" s="219"/>
      <c r="F83" s="219"/>
      <c r="G83" s="219"/>
      <c r="H83" s="219"/>
      <c r="I83" s="219"/>
      <c r="J83" s="219"/>
      <c r="K83" s="219"/>
    </row>
    <row r="84" spans="1:11" ht="15" customHeight="1">
      <c r="A84" s="156"/>
      <c r="B84" s="170" t="s">
        <v>205</v>
      </c>
      <c r="C84" s="215" t="s">
        <v>206</v>
      </c>
      <c r="D84" s="215"/>
      <c r="E84" s="215"/>
      <c r="F84" s="215"/>
      <c r="G84" s="215"/>
      <c r="H84" s="215"/>
      <c r="I84" s="215"/>
      <c r="J84" s="215"/>
      <c r="K84" s="215"/>
    </row>
    <row r="85" spans="1:11" ht="15" customHeight="1">
      <c r="A85" s="156"/>
      <c r="B85" s="169"/>
      <c r="C85" s="215"/>
      <c r="D85" s="215"/>
      <c r="E85" s="215"/>
      <c r="F85" s="215"/>
      <c r="G85" s="215"/>
      <c r="H85" s="215"/>
      <c r="I85" s="215"/>
      <c r="J85" s="215"/>
      <c r="K85" s="215"/>
    </row>
    <row r="86" spans="1:11" ht="15" customHeight="1">
      <c r="A86" s="156"/>
      <c r="B86" s="170" t="s">
        <v>207</v>
      </c>
      <c r="C86" s="242" t="s">
        <v>235</v>
      </c>
      <c r="D86" s="242"/>
      <c r="E86" s="242"/>
      <c r="F86" s="242"/>
      <c r="G86" s="242"/>
      <c r="H86" s="242"/>
      <c r="I86" s="242"/>
      <c r="J86" s="242"/>
      <c r="K86" s="242"/>
    </row>
    <row r="87" spans="1:11" ht="15" customHeight="1">
      <c r="A87" s="156"/>
      <c r="B87" s="169"/>
      <c r="C87" s="242"/>
      <c r="D87" s="242"/>
      <c r="E87" s="242"/>
      <c r="F87" s="242"/>
      <c r="G87" s="242"/>
      <c r="H87" s="242"/>
      <c r="I87" s="242"/>
      <c r="J87" s="242"/>
      <c r="K87" s="242"/>
    </row>
    <row r="88" spans="1:11" ht="15" customHeight="1">
      <c r="A88" s="156"/>
      <c r="B88" s="169"/>
      <c r="C88" s="242"/>
      <c r="D88" s="242"/>
      <c r="E88" s="242"/>
      <c r="F88" s="242"/>
      <c r="G88" s="242"/>
      <c r="H88" s="242"/>
      <c r="I88" s="242"/>
      <c r="J88" s="242"/>
      <c r="K88" s="242"/>
    </row>
    <row r="89" spans="1:11" ht="15" customHeight="1">
      <c r="A89" s="156"/>
      <c r="B89" s="169"/>
      <c r="C89" s="242"/>
      <c r="D89" s="242"/>
      <c r="E89" s="242"/>
      <c r="F89" s="242"/>
      <c r="G89" s="242"/>
      <c r="H89" s="242"/>
      <c r="I89" s="242"/>
      <c r="J89" s="242"/>
      <c r="K89" s="242"/>
    </row>
    <row r="90" spans="1:11" ht="15" customHeight="1">
      <c r="A90" s="156"/>
      <c r="B90" s="169"/>
      <c r="C90" s="242"/>
      <c r="D90" s="242"/>
      <c r="E90" s="242"/>
      <c r="F90" s="242"/>
      <c r="G90" s="242"/>
      <c r="H90" s="242"/>
      <c r="I90" s="242"/>
      <c r="J90" s="242"/>
      <c r="K90" s="242"/>
    </row>
    <row r="91" spans="1:11" ht="15" customHeight="1">
      <c r="A91" s="156"/>
      <c r="B91" s="170" t="s">
        <v>208</v>
      </c>
      <c r="C91" s="215" t="s">
        <v>209</v>
      </c>
      <c r="D91" s="215"/>
      <c r="E91" s="215"/>
      <c r="F91" s="215"/>
      <c r="G91" s="215"/>
      <c r="H91" s="215"/>
      <c r="I91" s="215"/>
      <c r="J91" s="215"/>
      <c r="K91" s="215"/>
    </row>
    <row r="92" spans="1:11" ht="15" customHeight="1">
      <c r="A92" s="156"/>
      <c r="B92" s="169"/>
      <c r="C92" s="215"/>
      <c r="D92" s="215"/>
      <c r="E92" s="215"/>
      <c r="F92" s="215"/>
      <c r="G92" s="215"/>
      <c r="H92" s="215"/>
      <c r="I92" s="215"/>
      <c r="J92" s="215"/>
      <c r="K92" s="215"/>
    </row>
    <row r="93" spans="1:11" ht="15" customHeight="1">
      <c r="A93" s="156"/>
      <c r="B93" s="170" t="s">
        <v>210</v>
      </c>
      <c r="C93" s="215" t="s">
        <v>211</v>
      </c>
      <c r="D93" s="215"/>
      <c r="E93" s="215"/>
      <c r="F93" s="215"/>
      <c r="G93" s="215"/>
      <c r="H93" s="215"/>
      <c r="I93" s="215"/>
      <c r="J93" s="215"/>
      <c r="K93" s="215"/>
    </row>
    <row r="94" spans="1:11" ht="15" customHeight="1">
      <c r="A94" s="156"/>
      <c r="B94" s="169"/>
      <c r="C94" s="215"/>
      <c r="D94" s="215"/>
      <c r="E94" s="215"/>
      <c r="F94" s="215"/>
      <c r="G94" s="215"/>
      <c r="H94" s="215"/>
      <c r="I94" s="215"/>
      <c r="J94" s="215"/>
      <c r="K94" s="215"/>
    </row>
    <row r="95" spans="1:11" ht="15" customHeight="1">
      <c r="A95" s="156"/>
      <c r="B95" s="219" t="s">
        <v>212</v>
      </c>
      <c r="C95" s="219"/>
      <c r="D95" s="219"/>
      <c r="E95" s="219"/>
      <c r="F95" s="219"/>
      <c r="G95" s="219"/>
      <c r="H95" s="219"/>
      <c r="I95" s="219"/>
      <c r="J95" s="219"/>
      <c r="K95" s="219"/>
    </row>
    <row r="96" spans="1:11" ht="15" customHeight="1">
      <c r="A96" s="156"/>
      <c r="B96" s="170" t="s">
        <v>213</v>
      </c>
      <c r="C96" s="173" t="s">
        <v>214</v>
      </c>
      <c r="D96" s="173"/>
      <c r="E96" s="173"/>
      <c r="F96" s="173"/>
      <c r="G96" s="173"/>
      <c r="H96" s="224">
        <f>$I$4</f>
        <v>40381</v>
      </c>
      <c r="I96" s="224"/>
      <c r="J96" s="170" t="s">
        <v>179</v>
      </c>
      <c r="K96" s="174">
        <v>40724</v>
      </c>
    </row>
    <row r="97" spans="1:11" ht="15" customHeight="1">
      <c r="A97" s="156"/>
      <c r="B97" s="170" t="s">
        <v>215</v>
      </c>
      <c r="C97" s="215" t="s">
        <v>236</v>
      </c>
      <c r="D97" s="215"/>
      <c r="E97" s="215"/>
      <c r="F97" s="215"/>
      <c r="G97" s="215"/>
      <c r="H97" s="215"/>
      <c r="I97" s="215"/>
      <c r="J97" s="215"/>
      <c r="K97" s="215"/>
    </row>
    <row r="98" spans="1:11" ht="15" customHeight="1">
      <c r="A98" s="156"/>
      <c r="B98" s="170"/>
      <c r="C98" s="215"/>
      <c r="D98" s="215"/>
      <c r="E98" s="215"/>
      <c r="F98" s="215"/>
      <c r="G98" s="215"/>
      <c r="H98" s="215"/>
      <c r="I98" s="215"/>
      <c r="J98" s="215"/>
      <c r="K98" s="215"/>
    </row>
    <row r="99" spans="1:11" ht="15" customHeight="1">
      <c r="A99" s="156"/>
      <c r="B99" s="169"/>
      <c r="C99" s="215"/>
      <c r="D99" s="215"/>
      <c r="E99" s="215"/>
      <c r="F99" s="215"/>
      <c r="G99" s="215"/>
      <c r="H99" s="215"/>
      <c r="I99" s="215"/>
      <c r="J99" s="215"/>
      <c r="K99" s="215"/>
    </row>
    <row r="100" spans="1:11" ht="15" customHeight="1">
      <c r="A100" s="156"/>
      <c r="B100" s="169"/>
      <c r="C100" s="215"/>
      <c r="D100" s="215"/>
      <c r="E100" s="215"/>
      <c r="F100" s="215"/>
      <c r="G100" s="215"/>
      <c r="H100" s="215"/>
      <c r="I100" s="215"/>
      <c r="J100" s="215"/>
      <c r="K100" s="215"/>
    </row>
    <row r="101" spans="1:11" ht="15" customHeight="1">
      <c r="A101" s="156"/>
      <c r="B101" s="219" t="s">
        <v>216</v>
      </c>
      <c r="C101" s="219"/>
      <c r="D101" s="219"/>
      <c r="E101" s="219"/>
      <c r="F101" s="219"/>
      <c r="G101" s="219"/>
      <c r="H101" s="219"/>
      <c r="I101" s="219"/>
      <c r="J101" s="219"/>
      <c r="K101" s="219"/>
    </row>
    <row r="102" spans="1:11" ht="15" customHeight="1">
      <c r="A102" s="156"/>
      <c r="B102" s="170" t="s">
        <v>217</v>
      </c>
      <c r="C102" s="221" t="s">
        <v>218</v>
      </c>
      <c r="D102" s="221"/>
      <c r="E102" s="221"/>
      <c r="F102" s="221"/>
      <c r="G102" s="221"/>
      <c r="H102" s="221"/>
      <c r="I102" s="221"/>
      <c r="J102" s="221"/>
      <c r="K102" s="221"/>
    </row>
    <row r="103" spans="1:11" ht="15" customHeight="1">
      <c r="A103" s="156"/>
      <c r="B103" s="170"/>
      <c r="C103" s="225" t="s">
        <v>219</v>
      </c>
      <c r="D103" s="225"/>
      <c r="E103" s="225"/>
      <c r="F103" s="225"/>
      <c r="G103" s="225"/>
      <c r="H103" s="225"/>
      <c r="I103" s="225"/>
      <c r="J103" s="225"/>
      <c r="K103" s="225"/>
    </row>
    <row r="104" spans="1:11" ht="15" customHeight="1">
      <c r="A104" s="156"/>
      <c r="B104" s="169"/>
      <c r="C104" s="222" t="s">
        <v>220</v>
      </c>
      <c r="D104" s="222"/>
      <c r="E104" s="222"/>
      <c r="F104" s="223">
        <v>37173300901001</v>
      </c>
      <c r="G104" s="223"/>
      <c r="H104" s="219" t="s">
        <v>221</v>
      </c>
      <c r="I104" s="219"/>
      <c r="J104" s="219"/>
      <c r="K104" s="219"/>
    </row>
    <row r="105" spans="1:11" ht="15" customHeight="1">
      <c r="A105" s="156"/>
      <c r="B105" s="169"/>
      <c r="C105" s="176" t="s">
        <v>222</v>
      </c>
      <c r="D105" s="177"/>
      <c r="E105" s="178">
        <v>3491381</v>
      </c>
      <c r="F105" s="179" t="s">
        <v>223</v>
      </c>
      <c r="G105" s="180">
        <v>815013</v>
      </c>
      <c r="H105" s="169"/>
      <c r="I105" s="180"/>
      <c r="J105" s="180"/>
      <c r="K105" s="169"/>
    </row>
    <row r="106" spans="1:11" ht="15" customHeight="1">
      <c r="A106" s="156"/>
      <c r="B106" s="170" t="s">
        <v>224</v>
      </c>
      <c r="C106" s="251" t="str">
        <f>$C$13</f>
        <v>Державний професійно-технічний навчальний заклад "Славутський професійний ліцей"</v>
      </c>
      <c r="D106" s="251"/>
      <c r="E106" s="251"/>
      <c r="F106" s="251"/>
      <c r="G106" s="251"/>
      <c r="H106" s="251"/>
      <c r="I106" s="251"/>
      <c r="J106" s="251"/>
      <c r="K106" s="251"/>
    </row>
    <row r="107" spans="1:11" ht="15" customHeight="1">
      <c r="A107" s="156"/>
      <c r="B107" s="170"/>
      <c r="C107" s="252"/>
      <c r="D107" s="252"/>
      <c r="E107" s="252"/>
      <c r="F107" s="252"/>
      <c r="G107" s="252"/>
      <c r="H107" s="252"/>
      <c r="I107" s="252"/>
      <c r="J107" s="252"/>
      <c r="K107" s="252"/>
    </row>
    <row r="108" spans="1:11" ht="15" customHeight="1">
      <c r="A108" s="156"/>
      <c r="B108" s="169"/>
      <c r="C108" s="225" t="s">
        <v>248</v>
      </c>
      <c r="D108" s="225"/>
      <c r="E108" s="225"/>
      <c r="F108" s="225"/>
      <c r="G108" s="225"/>
      <c r="H108" s="225"/>
      <c r="I108" s="225"/>
      <c r="J108" s="225"/>
      <c r="K108" s="225"/>
    </row>
    <row r="109" spans="1:11" s="184" customFormat="1" ht="15" customHeight="1">
      <c r="A109" s="182"/>
      <c r="B109" s="183"/>
      <c r="C109" s="247" t="s">
        <v>220</v>
      </c>
      <c r="D109" s="247"/>
      <c r="E109" s="247"/>
      <c r="F109" s="244">
        <v>31257272210430</v>
      </c>
      <c r="G109" s="244"/>
      <c r="H109" s="219" t="s">
        <v>221</v>
      </c>
      <c r="I109" s="219"/>
      <c r="J109" s="219"/>
      <c r="K109" s="219"/>
    </row>
    <row r="110" spans="1:11" s="184" customFormat="1" ht="15" customHeight="1">
      <c r="A110" s="182"/>
      <c r="B110" s="183"/>
      <c r="C110" s="176" t="s">
        <v>222</v>
      </c>
      <c r="D110" s="185"/>
      <c r="E110" s="186">
        <v>33774370</v>
      </c>
      <c r="F110" s="179" t="s">
        <v>223</v>
      </c>
      <c r="G110" s="180">
        <v>815013</v>
      </c>
      <c r="H110" s="185"/>
      <c r="I110" s="187"/>
      <c r="J110" s="183"/>
      <c r="K110" s="183"/>
    </row>
    <row r="111" spans="1:11" s="184" customFormat="1" ht="15" customHeight="1">
      <c r="A111" s="182"/>
      <c r="B111" s="183"/>
      <c r="C111" s="176"/>
      <c r="D111" s="185"/>
      <c r="E111" s="186"/>
      <c r="F111" s="179"/>
      <c r="G111" s="180"/>
      <c r="H111" s="185"/>
      <c r="I111" s="187"/>
      <c r="J111" s="183"/>
      <c r="K111" s="183"/>
    </row>
    <row r="112" spans="1:11" ht="15" customHeight="1">
      <c r="A112" s="156"/>
      <c r="B112" s="245" t="s">
        <v>167</v>
      </c>
      <c r="C112" s="245"/>
      <c r="D112" s="245"/>
      <c r="E112" s="245"/>
      <c r="F112" s="188"/>
      <c r="G112" s="246" t="str">
        <f>$C$13</f>
        <v>Державний професійно-технічний навчальний заклад "Славутський професійний ліцей"</v>
      </c>
      <c r="H112" s="246"/>
      <c r="I112" s="246"/>
      <c r="J112" s="246"/>
      <c r="K112" s="246"/>
    </row>
    <row r="113" spans="1:11" ht="15" customHeight="1">
      <c r="A113" s="156"/>
      <c r="B113" s="245"/>
      <c r="C113" s="245"/>
      <c r="D113" s="245"/>
      <c r="E113" s="245"/>
      <c r="F113" s="188"/>
      <c r="G113" s="246"/>
      <c r="H113" s="246"/>
      <c r="I113" s="246"/>
      <c r="J113" s="246"/>
      <c r="K113" s="246"/>
    </row>
    <row r="114" spans="1:11" ht="15" customHeight="1">
      <c r="A114" s="156"/>
      <c r="B114" s="245"/>
      <c r="C114" s="245"/>
      <c r="D114" s="245"/>
      <c r="E114" s="245"/>
      <c r="F114" s="188"/>
      <c r="G114" s="246"/>
      <c r="H114" s="246"/>
      <c r="I114" s="246"/>
      <c r="J114" s="246"/>
      <c r="K114" s="246"/>
    </row>
    <row r="115" spans="1:11" ht="15" customHeight="1">
      <c r="A115" s="156"/>
      <c r="B115" s="245"/>
      <c r="C115" s="245"/>
      <c r="D115" s="245"/>
      <c r="E115" s="245"/>
      <c r="F115" s="188"/>
      <c r="G115" s="246"/>
      <c r="H115" s="246"/>
      <c r="I115" s="246"/>
      <c r="J115" s="246"/>
      <c r="K115" s="246"/>
    </row>
    <row r="116" spans="1:11" ht="15" customHeight="1">
      <c r="A116" s="156"/>
      <c r="B116" s="169"/>
      <c r="C116" s="169"/>
      <c r="D116" s="169"/>
      <c r="E116" s="169"/>
      <c r="F116" s="169"/>
      <c r="G116" s="169"/>
      <c r="H116" s="169"/>
      <c r="I116" s="169"/>
      <c r="J116" s="169"/>
      <c r="K116" s="169"/>
    </row>
    <row r="117" spans="1:11" ht="15" customHeight="1">
      <c r="A117" s="156"/>
      <c r="B117" s="248"/>
      <c r="C117" s="248"/>
      <c r="D117" s="254" t="s">
        <v>113</v>
      </c>
      <c r="E117" s="254"/>
      <c r="F117" s="169"/>
      <c r="G117" s="248"/>
      <c r="H117" s="248"/>
      <c r="I117" s="255" t="s">
        <v>114</v>
      </c>
      <c r="J117" s="255"/>
      <c r="K117" s="255"/>
    </row>
    <row r="118" spans="1:11" ht="15" customHeight="1">
      <c r="A118" s="156"/>
      <c r="B118" s="256"/>
      <c r="C118" s="256"/>
      <c r="D118" s="169"/>
      <c r="E118" s="169"/>
      <c r="F118" s="169"/>
      <c r="G118" s="256"/>
      <c r="H118" s="256"/>
      <c r="I118" s="169"/>
      <c r="J118" s="169"/>
      <c r="K118" s="169"/>
    </row>
    <row r="119" spans="1:11" ht="15" customHeight="1">
      <c r="A119" s="156"/>
      <c r="B119" s="243">
        <f>$I$4</f>
        <v>40381</v>
      </c>
      <c r="C119" s="243"/>
      <c r="D119" s="189"/>
      <c r="E119" s="189"/>
      <c r="F119" s="189"/>
      <c r="G119" s="243">
        <f>$I$4</f>
        <v>40381</v>
      </c>
      <c r="H119" s="243"/>
      <c r="I119" s="169"/>
      <c r="J119" s="169"/>
      <c r="K119" s="169"/>
    </row>
    <row r="120" spans="1:11" ht="15" customHeight="1">
      <c r="A120" s="156"/>
      <c r="B120" s="175" t="s">
        <v>225</v>
      </c>
      <c r="C120" s="253"/>
      <c r="D120" s="253"/>
      <c r="E120" s="253"/>
      <c r="F120" s="169"/>
      <c r="G120" s="176" t="s">
        <v>225</v>
      </c>
      <c r="H120" s="169"/>
      <c r="I120" s="253"/>
      <c r="J120" s="253"/>
      <c r="K120" s="169"/>
    </row>
  </sheetData>
  <sheetProtection/>
  <mergeCells count="76">
    <mergeCell ref="C106:K107"/>
    <mergeCell ref="C120:E120"/>
    <mergeCell ref="I120:J120"/>
    <mergeCell ref="D117:E117"/>
    <mergeCell ref="G117:H117"/>
    <mergeCell ref="I117:K117"/>
    <mergeCell ref="B118:C118"/>
    <mergeCell ref="G118:H118"/>
    <mergeCell ref="B119:C119"/>
    <mergeCell ref="G119:H119"/>
    <mergeCell ref="F109:G109"/>
    <mergeCell ref="B112:E115"/>
    <mergeCell ref="G112:K115"/>
    <mergeCell ref="C108:K108"/>
    <mergeCell ref="C109:E109"/>
    <mergeCell ref="H109:K109"/>
    <mergeCell ref="B117:C117"/>
    <mergeCell ref="C67:K68"/>
    <mergeCell ref="C69:K71"/>
    <mergeCell ref="C93:K94"/>
    <mergeCell ref="B95:K95"/>
    <mergeCell ref="C86:K90"/>
    <mergeCell ref="B83:K83"/>
    <mergeCell ref="C73:K76"/>
    <mergeCell ref="C77:K78"/>
    <mergeCell ref="C79:K82"/>
    <mergeCell ref="B17:K17"/>
    <mergeCell ref="B1:F1"/>
    <mergeCell ref="C5:J5"/>
    <mergeCell ref="C11:J11"/>
    <mergeCell ref="B2:K3"/>
    <mergeCell ref="B4:D4"/>
    <mergeCell ref="I4:K4"/>
    <mergeCell ref="B6:K10"/>
    <mergeCell ref="G1:H1"/>
    <mergeCell ref="C13:K14"/>
    <mergeCell ref="C103:K103"/>
    <mergeCell ref="B64:K64"/>
    <mergeCell ref="B12:J12"/>
    <mergeCell ref="B15:K15"/>
    <mergeCell ref="C31:K32"/>
    <mergeCell ref="B23:K23"/>
    <mergeCell ref="G22:H22"/>
    <mergeCell ref="B24:H24"/>
    <mergeCell ref="B25:H25"/>
    <mergeCell ref="B16:K16"/>
    <mergeCell ref="B72:K72"/>
    <mergeCell ref="C45:K49"/>
    <mergeCell ref="C102:K102"/>
    <mergeCell ref="C91:K92"/>
    <mergeCell ref="C104:E104"/>
    <mergeCell ref="B101:K101"/>
    <mergeCell ref="F104:G104"/>
    <mergeCell ref="H104:K104"/>
    <mergeCell ref="C97:K100"/>
    <mergeCell ref="H96:I96"/>
    <mergeCell ref="C30:I30"/>
    <mergeCell ref="C28:K28"/>
    <mergeCell ref="B18:K18"/>
    <mergeCell ref="C84:K85"/>
    <mergeCell ref="C59:K62"/>
    <mergeCell ref="C50:K54"/>
    <mergeCell ref="C55:K58"/>
    <mergeCell ref="C65:K66"/>
    <mergeCell ref="C43:K44"/>
    <mergeCell ref="C63:K63"/>
    <mergeCell ref="C40:K42"/>
    <mergeCell ref="C36:K39"/>
    <mergeCell ref="C33:K34"/>
    <mergeCell ref="C35:K35"/>
    <mergeCell ref="B20:D20"/>
    <mergeCell ref="H20:K20"/>
    <mergeCell ref="B21:K21"/>
    <mergeCell ref="B27:K27"/>
    <mergeCell ref="C29:K29"/>
    <mergeCell ref="J30:K30"/>
  </mergeCells>
  <printOptions horizontalCentered="1"/>
  <pageMargins left="0.1968503937007874" right="0.1968503937007874" top="0.1968503937007874" bottom="0.1968503937007874" header="0.4330708661417323"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O99"/>
  <sheetViews>
    <sheetView tabSelected="1" zoomScale="75" zoomScaleNormal="75" zoomScalePageLayoutView="0" workbookViewId="0" topLeftCell="A43">
      <selection activeCell="J53" sqref="J53:L53"/>
    </sheetView>
  </sheetViews>
  <sheetFormatPr defaultColWidth="9.140625" defaultRowHeight="15.75" customHeight="1"/>
  <cols>
    <col min="1" max="1" width="3.57421875" style="2" customWidth="1"/>
    <col min="2" max="2" width="8.57421875" style="3" customWidth="1"/>
    <col min="3" max="3" width="10.421875" style="3" customWidth="1"/>
    <col min="4" max="4" width="10.7109375" style="3" customWidth="1"/>
    <col min="5" max="5" width="8.57421875" style="3" customWidth="1"/>
    <col min="6" max="6" width="6.7109375" style="3" customWidth="1"/>
    <col min="7" max="7" width="6.28125" style="3" customWidth="1"/>
    <col min="8" max="8" width="7.57421875" style="3" customWidth="1"/>
    <col min="9" max="9" width="7.00390625" style="3" customWidth="1"/>
    <col min="10" max="10" width="4.28125" style="3" customWidth="1"/>
    <col min="11" max="11" width="7.140625" style="8" customWidth="1"/>
    <col min="12" max="12" width="13.00390625" style="6" customWidth="1"/>
    <col min="13" max="13" width="8.421875" style="112" customWidth="1"/>
    <col min="14" max="16384" width="9.140625" style="112" customWidth="1"/>
  </cols>
  <sheetData>
    <row r="1" spans="1:13" ht="15" customHeight="1">
      <c r="A1" s="265" t="s">
        <v>0</v>
      </c>
      <c r="B1" s="265"/>
      <c r="C1" s="265"/>
      <c r="D1" s="265"/>
      <c r="E1" s="265"/>
      <c r="F1" s="265"/>
      <c r="G1" s="265"/>
      <c r="H1" s="265"/>
      <c r="I1" s="265"/>
      <c r="J1" s="265"/>
      <c r="K1" s="265"/>
      <c r="L1" s="265"/>
      <c r="M1" s="265"/>
    </row>
    <row r="2" spans="4:11" ht="15" customHeight="1">
      <c r="D2" s="4"/>
      <c r="E2" s="4" t="s">
        <v>1</v>
      </c>
      <c r="G2" s="277"/>
      <c r="H2" s="278"/>
      <c r="I2" s="5" t="s">
        <v>2</v>
      </c>
      <c r="J2" s="278"/>
      <c r="K2" s="278"/>
    </row>
    <row r="3" spans="1:2" ht="15" customHeight="1">
      <c r="A3" s="7">
        <v>1</v>
      </c>
      <c r="B3" s="3" t="s">
        <v>4</v>
      </c>
    </row>
    <row r="4" spans="1:13" ht="15" customHeight="1">
      <c r="A4" s="7" t="s">
        <v>5</v>
      </c>
      <c r="B4" s="3" t="s">
        <v>6</v>
      </c>
      <c r="L4" s="9">
        <v>704</v>
      </c>
      <c r="M4" s="112" t="s">
        <v>7</v>
      </c>
    </row>
    <row r="5" spans="1:13" ht="15" customHeight="1">
      <c r="A5" s="7" t="s">
        <v>8</v>
      </c>
      <c r="B5" s="3" t="s">
        <v>9</v>
      </c>
      <c r="L5" s="9">
        <v>150</v>
      </c>
      <c r="M5" s="112" t="s">
        <v>7</v>
      </c>
    </row>
    <row r="6" spans="1:13" ht="15" customHeight="1">
      <c r="A6" s="7" t="s">
        <v>10</v>
      </c>
      <c r="B6" s="3" t="s">
        <v>11</v>
      </c>
      <c r="F6" s="3">
        <v>2.8</v>
      </c>
      <c r="G6" s="10" t="s">
        <v>12</v>
      </c>
      <c r="H6" s="3">
        <v>30</v>
      </c>
      <c r="I6" s="10" t="s">
        <v>13</v>
      </c>
      <c r="J6" s="3">
        <v>3</v>
      </c>
      <c r="K6" s="11" t="s">
        <v>14</v>
      </c>
      <c r="L6" s="113">
        <v>84</v>
      </c>
      <c r="M6" s="112" t="s">
        <v>7</v>
      </c>
    </row>
    <row r="7" spans="1:4" ht="15" customHeight="1">
      <c r="A7" s="7"/>
      <c r="B7" s="3" t="s">
        <v>15</v>
      </c>
      <c r="C7" s="12">
        <f>L4+L5+L6</f>
        <v>938</v>
      </c>
      <c r="D7" s="10" t="s">
        <v>7</v>
      </c>
    </row>
    <row r="8" spans="1:13" ht="15" customHeight="1">
      <c r="A8" s="2" t="s">
        <v>16</v>
      </c>
      <c r="B8" s="3" t="s">
        <v>17</v>
      </c>
      <c r="F8" s="13"/>
      <c r="G8" s="14"/>
      <c r="H8" s="14"/>
      <c r="I8" s="13"/>
      <c r="J8" s="13"/>
      <c r="K8" s="15"/>
      <c r="L8" s="114">
        <v>1543</v>
      </c>
      <c r="M8" s="112" t="s">
        <v>7</v>
      </c>
    </row>
    <row r="9" spans="1:13" ht="15" customHeight="1">
      <c r="A9" s="2" t="s">
        <v>18</v>
      </c>
      <c r="B9" s="3" t="s">
        <v>19</v>
      </c>
      <c r="F9" s="13">
        <v>259</v>
      </c>
      <c r="G9" s="16" t="s">
        <v>20</v>
      </c>
      <c r="H9" s="259">
        <v>167</v>
      </c>
      <c r="I9" s="259"/>
      <c r="J9" s="13" t="s">
        <v>21</v>
      </c>
      <c r="K9" s="17"/>
      <c r="L9" s="62">
        <f>ROUND(F9/H9,1)</f>
        <v>1.6</v>
      </c>
      <c r="M9" s="31" t="s">
        <v>22</v>
      </c>
    </row>
    <row r="10" ht="15" customHeight="1">
      <c r="A10" s="7"/>
    </row>
    <row r="11" spans="1:2" ht="15" customHeight="1">
      <c r="A11" s="7">
        <v>2</v>
      </c>
      <c r="B11" s="3" t="s">
        <v>256</v>
      </c>
    </row>
    <row r="12" spans="1:13" ht="15" customHeight="1">
      <c r="A12" s="7" t="s">
        <v>23</v>
      </c>
      <c r="B12" s="3" t="s">
        <v>24</v>
      </c>
      <c r="E12" s="280">
        <f>C7</f>
        <v>938</v>
      </c>
      <c r="F12" s="280"/>
      <c r="G12" s="10" t="s">
        <v>12</v>
      </c>
      <c r="H12" s="279">
        <v>26.45</v>
      </c>
      <c r="I12" s="279"/>
      <c r="J12" s="3" t="s">
        <v>25</v>
      </c>
      <c r="L12" s="115">
        <f>ROUND(E12*H12,2)</f>
        <v>24810.1</v>
      </c>
      <c r="M12" s="112" t="s">
        <v>25</v>
      </c>
    </row>
    <row r="13" spans="1:13" ht="15" customHeight="1">
      <c r="A13" s="2" t="s">
        <v>26</v>
      </c>
      <c r="B13" s="3" t="s">
        <v>27</v>
      </c>
      <c r="E13" s="18">
        <v>2063.6</v>
      </c>
      <c r="F13" s="3" t="s">
        <v>28</v>
      </c>
      <c r="G13" s="19">
        <v>150.6</v>
      </c>
      <c r="H13" s="20" t="s">
        <v>12</v>
      </c>
      <c r="I13" s="1">
        <f>L8</f>
        <v>1543</v>
      </c>
      <c r="J13" s="268" t="s">
        <v>7</v>
      </c>
      <c r="K13" s="268"/>
      <c r="L13" s="113">
        <f>ROUND(E13/G13*I13,2)</f>
        <v>21142.99</v>
      </c>
      <c r="M13" s="112" t="s">
        <v>25</v>
      </c>
    </row>
    <row r="14" spans="1:11" ht="15" customHeight="1">
      <c r="A14" s="2" t="s">
        <v>29</v>
      </c>
      <c r="B14" s="3" t="s">
        <v>30</v>
      </c>
      <c r="E14" s="21"/>
      <c r="G14" s="22"/>
      <c r="J14" s="268"/>
      <c r="K14" s="268"/>
    </row>
    <row r="15" spans="2:13" ht="15" customHeight="1">
      <c r="B15" s="23"/>
      <c r="C15" s="23">
        <v>10</v>
      </c>
      <c r="D15" s="23" t="s">
        <v>31</v>
      </c>
      <c r="E15" s="24">
        <v>1474</v>
      </c>
      <c r="F15" s="13" t="s">
        <v>32</v>
      </c>
      <c r="G15" s="25">
        <v>0.05</v>
      </c>
      <c r="H15" s="26" t="s">
        <v>33</v>
      </c>
      <c r="I15" s="27">
        <v>3.2</v>
      </c>
      <c r="J15" s="269" t="s">
        <v>22</v>
      </c>
      <c r="K15" s="269"/>
      <c r="L15" s="116">
        <f>ROUND(C15*E15*G15*I15,2)</f>
        <v>2358.4</v>
      </c>
      <c r="M15" s="31" t="s">
        <v>25</v>
      </c>
    </row>
    <row r="16" spans="1:4" ht="15" customHeight="1">
      <c r="A16" s="7"/>
      <c r="B16" s="3" t="s">
        <v>15</v>
      </c>
      <c r="C16" s="117">
        <f>SUM(L12:L15)</f>
        <v>48311.49</v>
      </c>
      <c r="D16" s="112" t="s">
        <v>25</v>
      </c>
    </row>
    <row r="17" spans="1:5" ht="15" customHeight="1">
      <c r="A17" s="7" t="s">
        <v>34</v>
      </c>
      <c r="B17" s="3" t="s">
        <v>35</v>
      </c>
      <c r="C17" s="28">
        <v>0.15</v>
      </c>
      <c r="D17" s="21">
        <f>ROUND(C16*C17,2)</f>
        <v>7246.72</v>
      </c>
      <c r="E17" s="112" t="s">
        <v>25</v>
      </c>
    </row>
    <row r="18" spans="1:4" ht="15" customHeight="1" thickBot="1">
      <c r="A18" s="7"/>
      <c r="B18" s="3" t="s">
        <v>36</v>
      </c>
      <c r="C18" s="118">
        <f>C16+D17</f>
        <v>55558.21</v>
      </c>
      <c r="D18" s="112" t="s">
        <v>25</v>
      </c>
    </row>
    <row r="19" ht="15" customHeight="1">
      <c r="A19" s="7"/>
    </row>
    <row r="20" spans="1:2" ht="15" customHeight="1">
      <c r="A20" s="7" t="s">
        <v>37</v>
      </c>
      <c r="B20" s="3" t="s">
        <v>38</v>
      </c>
    </row>
    <row r="21" spans="1:12" s="31" customFormat="1" ht="15" customHeight="1">
      <c r="A21" s="29" t="s">
        <v>39</v>
      </c>
      <c r="B21" s="13" t="s">
        <v>40</v>
      </c>
      <c r="C21" s="13"/>
      <c r="D21" s="13"/>
      <c r="E21" s="13"/>
      <c r="F21" s="13"/>
      <c r="G21" s="14"/>
      <c r="H21" s="14"/>
      <c r="I21" s="14"/>
      <c r="J21" s="271"/>
      <c r="K21" s="271"/>
      <c r="L21" s="62"/>
    </row>
    <row r="22" spans="1:13" s="121" customFormat="1" ht="15" customHeight="1">
      <c r="A22" s="32"/>
      <c r="B22" s="13">
        <v>20</v>
      </c>
      <c r="C22" s="14" t="s">
        <v>41</v>
      </c>
      <c r="D22" s="81">
        <v>112</v>
      </c>
      <c r="E22" s="14" t="s">
        <v>42</v>
      </c>
      <c r="F22" s="30">
        <v>1000</v>
      </c>
      <c r="G22" s="33" t="s">
        <v>43</v>
      </c>
      <c r="H22" s="82">
        <v>11.37</v>
      </c>
      <c r="I22" s="33" t="s">
        <v>32</v>
      </c>
      <c r="J22" s="34">
        <v>10</v>
      </c>
      <c r="K22" s="15" t="s">
        <v>44</v>
      </c>
      <c r="L22" s="119">
        <f>ROUND(B22*D22/F22*H22*J22,2)</f>
        <v>254.69</v>
      </c>
      <c r="M22" s="120" t="s">
        <v>25</v>
      </c>
    </row>
    <row r="23" spans="1:12" s="121" customFormat="1" ht="15" customHeight="1">
      <c r="A23" s="35" t="s">
        <v>45</v>
      </c>
      <c r="B23" s="23" t="s">
        <v>46</v>
      </c>
      <c r="C23" s="23"/>
      <c r="D23" s="23"/>
      <c r="E23" s="23"/>
      <c r="F23" s="23"/>
      <c r="G23" s="36"/>
      <c r="H23" s="37"/>
      <c r="I23" s="36"/>
      <c r="J23" s="23"/>
      <c r="K23" s="38"/>
      <c r="L23" s="122"/>
    </row>
    <row r="24" spans="1:13" s="121" customFormat="1" ht="15" customHeight="1">
      <c r="A24" s="39"/>
      <c r="B24" s="23"/>
      <c r="C24" s="40">
        <v>12</v>
      </c>
      <c r="D24" s="41" t="s">
        <v>47</v>
      </c>
      <c r="E24" s="42">
        <v>0.15</v>
      </c>
      <c r="F24" s="43" t="s">
        <v>48</v>
      </c>
      <c r="G24" s="44">
        <v>324</v>
      </c>
      <c r="H24" s="43" t="s">
        <v>12</v>
      </c>
      <c r="I24" s="270">
        <v>1.59</v>
      </c>
      <c r="J24" s="270"/>
      <c r="K24" s="45" t="s">
        <v>25</v>
      </c>
      <c r="L24" s="123">
        <f>ROUND(C24*E24*G24*I24,2)</f>
        <v>927.29</v>
      </c>
      <c r="M24" s="121" t="s">
        <v>25</v>
      </c>
    </row>
    <row r="25" spans="1:12" s="121" customFormat="1" ht="15" customHeight="1">
      <c r="A25" s="39"/>
      <c r="B25" s="13" t="s">
        <v>36</v>
      </c>
      <c r="C25" s="46">
        <f>SUM(L22:L24)</f>
        <v>1181.98</v>
      </c>
      <c r="D25" s="17" t="s">
        <v>25</v>
      </c>
      <c r="E25" s="42"/>
      <c r="F25" s="43"/>
      <c r="G25" s="44"/>
      <c r="H25" s="43"/>
      <c r="I25" s="42"/>
      <c r="J25" s="42"/>
      <c r="K25" s="45"/>
      <c r="L25" s="123"/>
    </row>
    <row r="26" spans="1:12" s="53" customFormat="1" ht="15" customHeight="1">
      <c r="A26" s="47" t="s">
        <v>49</v>
      </c>
      <c r="B26" s="48" t="s">
        <v>50</v>
      </c>
      <c r="C26" s="48"/>
      <c r="D26" s="48"/>
      <c r="E26" s="49"/>
      <c r="F26" s="49"/>
      <c r="G26" s="50"/>
      <c r="H26" s="48"/>
      <c r="I26" s="49"/>
      <c r="J26" s="49"/>
      <c r="K26" s="51"/>
      <c r="L26" s="52" t="s">
        <v>257</v>
      </c>
    </row>
    <row r="27" spans="1:15" s="53" customFormat="1" ht="15" customHeight="1">
      <c r="A27" s="54"/>
      <c r="B27" s="48"/>
      <c r="C27" s="48"/>
      <c r="D27" s="55"/>
      <c r="E27" s="49"/>
      <c r="F27" s="49"/>
      <c r="G27" s="56"/>
      <c r="H27" s="56"/>
      <c r="I27" s="257"/>
      <c r="J27" s="257"/>
      <c r="K27" s="57"/>
      <c r="L27" s="58"/>
      <c r="M27" s="59"/>
      <c r="N27" s="257"/>
      <c r="O27" s="257"/>
    </row>
    <row r="28" spans="1:15" s="53" customFormat="1" ht="15" customHeight="1">
      <c r="A28" s="54"/>
      <c r="B28" s="48"/>
      <c r="C28" s="48"/>
      <c r="D28" s="48"/>
      <c r="E28" s="49"/>
      <c r="F28" s="49"/>
      <c r="G28" s="56"/>
      <c r="H28" s="56"/>
      <c r="I28" s="257"/>
      <c r="J28" s="257"/>
      <c r="K28" s="57"/>
      <c r="L28" s="58"/>
      <c r="M28" s="59"/>
      <c r="N28" s="257"/>
      <c r="O28" s="257"/>
    </row>
    <row r="29" spans="1:15" s="53" customFormat="1" ht="15" customHeight="1">
      <c r="A29" s="54"/>
      <c r="B29" s="48"/>
      <c r="C29" s="48"/>
      <c r="D29" s="48"/>
      <c r="E29" s="49"/>
      <c r="F29" s="49"/>
      <c r="G29" s="56"/>
      <c r="H29" s="56"/>
      <c r="I29" s="257"/>
      <c r="J29" s="257"/>
      <c r="K29" s="57"/>
      <c r="L29" s="58"/>
      <c r="M29" s="59"/>
      <c r="N29" s="257"/>
      <c r="O29" s="257"/>
    </row>
    <row r="30" spans="1:15" s="53" customFormat="1" ht="15" customHeight="1">
      <c r="A30" s="54"/>
      <c r="B30" s="48"/>
      <c r="C30" s="48"/>
      <c r="D30" s="48"/>
      <c r="E30" s="49"/>
      <c r="F30" s="49"/>
      <c r="G30" s="56"/>
      <c r="H30" s="56"/>
      <c r="I30" s="257"/>
      <c r="J30" s="257"/>
      <c r="K30" s="57"/>
      <c r="L30" s="58"/>
      <c r="M30" s="59"/>
      <c r="N30" s="257"/>
      <c r="O30" s="257"/>
    </row>
    <row r="31" spans="1:15" s="53" customFormat="1" ht="15" customHeight="1">
      <c r="A31" s="54"/>
      <c r="B31" s="48"/>
      <c r="C31" s="48"/>
      <c r="D31" s="48"/>
      <c r="E31" s="49"/>
      <c r="F31" s="49"/>
      <c r="G31" s="56"/>
      <c r="H31" s="56"/>
      <c r="I31" s="257"/>
      <c r="J31" s="257"/>
      <c r="K31" s="57"/>
      <c r="L31" s="58"/>
      <c r="M31" s="59"/>
      <c r="N31" s="257"/>
      <c r="O31" s="257"/>
    </row>
    <row r="32" spans="1:15" s="53" customFormat="1" ht="15" customHeight="1">
      <c r="A32" s="54"/>
      <c r="B32" s="48"/>
      <c r="C32" s="60"/>
      <c r="D32" s="48"/>
      <c r="E32" s="49"/>
      <c r="F32" s="49"/>
      <c r="G32" s="56"/>
      <c r="H32" s="56"/>
      <c r="I32" s="257"/>
      <c r="J32" s="257"/>
      <c r="K32" s="57"/>
      <c r="L32" s="58"/>
      <c r="M32" s="59"/>
      <c r="N32" s="257"/>
      <c r="O32" s="257"/>
    </row>
    <row r="33" spans="1:12" s="17" customFormat="1" ht="15" customHeight="1">
      <c r="A33" s="61"/>
      <c r="B33" s="13" t="s">
        <v>36</v>
      </c>
      <c r="C33" s="46">
        <v>50</v>
      </c>
      <c r="D33" s="17" t="s">
        <v>25</v>
      </c>
      <c r="E33" s="13"/>
      <c r="F33" s="13"/>
      <c r="G33" s="13"/>
      <c r="H33" s="13"/>
      <c r="I33" s="13"/>
      <c r="J33" s="13"/>
      <c r="L33" s="62"/>
    </row>
    <row r="34" spans="1:4" ht="15" customHeight="1" thickBot="1">
      <c r="A34" s="7"/>
      <c r="B34" s="3" t="s">
        <v>15</v>
      </c>
      <c r="C34" s="63">
        <f>SUM(C25+C33)</f>
        <v>1231.98</v>
      </c>
      <c r="D34" s="112" t="s">
        <v>25</v>
      </c>
    </row>
    <row r="35" spans="1:4" ht="15" customHeight="1">
      <c r="A35" s="7"/>
      <c r="C35" s="124"/>
      <c r="D35" s="112"/>
    </row>
    <row r="36" spans="1:2" ht="15" customHeight="1">
      <c r="A36" s="7" t="s">
        <v>51</v>
      </c>
      <c r="B36" s="3" t="s">
        <v>52</v>
      </c>
    </row>
    <row r="37" spans="1:12" s="125" customFormat="1" ht="15" customHeight="1">
      <c r="A37" s="64" t="s">
        <v>53</v>
      </c>
      <c r="B37" s="65"/>
      <c r="C37" s="65"/>
      <c r="D37" s="65"/>
      <c r="E37" s="65"/>
      <c r="F37" s="65"/>
      <c r="G37" s="65"/>
      <c r="H37" s="65"/>
      <c r="I37" s="65"/>
      <c r="J37" s="65"/>
      <c r="K37" s="66"/>
      <c r="L37" s="67"/>
    </row>
    <row r="38" spans="1:12" s="126" customFormat="1" ht="15" customHeight="1">
      <c r="A38" s="68"/>
      <c r="B38" s="48"/>
      <c r="C38" s="48"/>
      <c r="D38" s="49"/>
      <c r="E38" s="49"/>
      <c r="F38" s="69"/>
      <c r="G38" s="70"/>
      <c r="H38" s="49"/>
      <c r="I38" s="272"/>
      <c r="J38" s="272"/>
      <c r="K38" s="71"/>
      <c r="L38" s="52"/>
    </row>
    <row r="39" spans="1:12" s="127" customFormat="1" ht="15" customHeight="1">
      <c r="A39" s="72" t="s">
        <v>54</v>
      </c>
      <c r="B39" s="73" t="s">
        <v>55</v>
      </c>
      <c r="C39" s="73"/>
      <c r="D39" s="73"/>
      <c r="E39" s="73"/>
      <c r="F39" s="73"/>
      <c r="G39" s="73"/>
      <c r="H39" s="73"/>
      <c r="I39" s="73"/>
      <c r="J39" s="73"/>
      <c r="K39" s="74"/>
      <c r="L39" s="75"/>
    </row>
    <row r="40" spans="1:13" s="121" customFormat="1" ht="15" customHeight="1">
      <c r="A40" s="76"/>
      <c r="B40" s="40" t="s">
        <v>255</v>
      </c>
      <c r="F40" s="40"/>
      <c r="G40" s="42" t="s">
        <v>260</v>
      </c>
      <c r="H40" s="77"/>
      <c r="I40" s="42"/>
      <c r="J40" s="78"/>
      <c r="K40" s="40"/>
      <c r="L40" s="128">
        <v>25650</v>
      </c>
      <c r="M40" s="120"/>
    </row>
    <row r="41" spans="1:13" s="121" customFormat="1" ht="15" customHeight="1">
      <c r="A41" s="76"/>
      <c r="B41" s="40"/>
      <c r="C41" s="40"/>
      <c r="D41" s="79"/>
      <c r="E41" s="80"/>
      <c r="F41" s="40"/>
      <c r="G41" s="42"/>
      <c r="H41" s="77"/>
      <c r="I41" s="42"/>
      <c r="J41" s="78"/>
      <c r="K41" s="40"/>
      <c r="L41" s="128"/>
      <c r="M41" s="120"/>
    </row>
    <row r="42" spans="1:13" s="121" customFormat="1" ht="15" customHeight="1">
      <c r="A42" s="76"/>
      <c r="B42" s="40"/>
      <c r="C42" s="40"/>
      <c r="D42" s="79"/>
      <c r="E42" s="80"/>
      <c r="F42" s="40"/>
      <c r="G42" s="42"/>
      <c r="H42" s="77"/>
      <c r="I42" s="42"/>
      <c r="J42" s="78"/>
      <c r="K42" s="40"/>
      <c r="L42" s="128"/>
      <c r="M42" s="120"/>
    </row>
    <row r="43" spans="2:4" ht="15" customHeight="1">
      <c r="B43" s="3" t="s">
        <v>15</v>
      </c>
      <c r="C43" s="117">
        <v>25650</v>
      </c>
      <c r="D43" s="112" t="s">
        <v>25</v>
      </c>
    </row>
    <row r="44" spans="1:13" s="120" customFormat="1" ht="15" customHeight="1">
      <c r="A44" s="32" t="s">
        <v>56</v>
      </c>
      <c r="B44" s="56" t="s">
        <v>261</v>
      </c>
      <c r="C44" s="56"/>
      <c r="D44" s="56"/>
      <c r="G44" s="42">
        <v>30</v>
      </c>
      <c r="H44" s="81" t="s">
        <v>57</v>
      </c>
      <c r="I44" s="257">
        <v>100</v>
      </c>
      <c r="J44" s="257"/>
      <c r="K44" s="81" t="s">
        <v>25</v>
      </c>
      <c r="L44" s="129">
        <f>ROUND(G44*I44,2)</f>
        <v>3000</v>
      </c>
      <c r="M44" s="130" t="s">
        <v>25</v>
      </c>
    </row>
    <row r="45" spans="1:13" s="120" customFormat="1" ht="15" customHeight="1">
      <c r="A45" s="32"/>
      <c r="B45" s="56" t="s">
        <v>58</v>
      </c>
      <c r="C45" s="56"/>
      <c r="D45" s="56"/>
      <c r="E45" s="56"/>
      <c r="F45" s="56"/>
      <c r="G45" s="56">
        <v>1</v>
      </c>
      <c r="H45" s="81" t="s">
        <v>57</v>
      </c>
      <c r="I45" s="257">
        <v>28</v>
      </c>
      <c r="J45" s="257"/>
      <c r="K45" s="81" t="s">
        <v>25</v>
      </c>
      <c r="L45" s="129">
        <f>ROUND(G45*I45,2)</f>
        <v>28</v>
      </c>
      <c r="M45" s="130" t="s">
        <v>25</v>
      </c>
    </row>
    <row r="46" spans="1:13" s="120" customFormat="1" ht="15" customHeight="1">
      <c r="A46" s="32"/>
      <c r="B46" s="56" t="s">
        <v>59</v>
      </c>
      <c r="C46" s="56"/>
      <c r="D46" s="56"/>
      <c r="E46" s="56"/>
      <c r="F46" s="56"/>
      <c r="G46" s="56">
        <v>1</v>
      </c>
      <c r="H46" s="81" t="s">
        <v>57</v>
      </c>
      <c r="I46" s="257">
        <v>20</v>
      </c>
      <c r="J46" s="257"/>
      <c r="K46" s="81" t="s">
        <v>25</v>
      </c>
      <c r="L46" s="129">
        <f>ROUND(G46*I46,2)</f>
        <v>20</v>
      </c>
      <c r="M46" s="130" t="s">
        <v>25</v>
      </c>
    </row>
    <row r="47" spans="1:12" s="121" customFormat="1" ht="15" customHeight="1">
      <c r="A47" s="39"/>
      <c r="B47" s="23" t="s">
        <v>60</v>
      </c>
      <c r="C47" s="131">
        <f>SUM(L44:L46)</f>
        <v>3048</v>
      </c>
      <c r="D47" s="121" t="s">
        <v>25</v>
      </c>
      <c r="E47" s="23"/>
      <c r="F47" s="41"/>
      <c r="G47" s="83"/>
      <c r="H47" s="36"/>
      <c r="I47" s="84"/>
      <c r="J47" s="84"/>
      <c r="K47" s="45"/>
      <c r="L47" s="123"/>
    </row>
    <row r="48" spans="1:4" ht="15" customHeight="1" thickBot="1">
      <c r="A48" s="7"/>
      <c r="B48" s="3" t="s">
        <v>36</v>
      </c>
      <c r="C48" s="63">
        <f>C43+C47</f>
        <v>28698</v>
      </c>
      <c r="D48" s="112" t="s">
        <v>25</v>
      </c>
    </row>
    <row r="49" spans="1:4" ht="15" customHeight="1">
      <c r="A49" s="7"/>
      <c r="C49" s="124"/>
      <c r="D49" s="112"/>
    </row>
    <row r="50" spans="2:8" ht="15" customHeight="1">
      <c r="B50" s="266" t="s">
        <v>246</v>
      </c>
      <c r="C50" s="266"/>
      <c r="D50" s="266"/>
      <c r="E50" s="266"/>
      <c r="F50" s="266"/>
      <c r="G50" s="266"/>
      <c r="H50" s="266"/>
    </row>
    <row r="51" spans="2:10" ht="15" customHeight="1">
      <c r="B51" s="266"/>
      <c r="C51" s="266"/>
      <c r="D51" s="266"/>
      <c r="E51" s="266"/>
      <c r="F51" s="266"/>
      <c r="G51" s="266"/>
      <c r="H51" s="266"/>
      <c r="J51" s="3" t="s">
        <v>61</v>
      </c>
    </row>
    <row r="52" ht="15" customHeight="1"/>
    <row r="53" spans="2:12" ht="15" customHeight="1">
      <c r="B53" s="261" t="s">
        <v>62</v>
      </c>
      <c r="C53" s="261"/>
      <c r="D53" s="261"/>
      <c r="J53" s="65" t="s">
        <v>263</v>
      </c>
      <c r="K53" s="65"/>
      <c r="L53" s="65"/>
    </row>
    <row r="54" spans="10:12" ht="15" customHeight="1">
      <c r="J54" s="65"/>
      <c r="K54" s="65"/>
      <c r="L54" s="65"/>
    </row>
    <row r="55" spans="10:12" ht="15" customHeight="1">
      <c r="J55" s="65"/>
      <c r="K55" s="65"/>
      <c r="L55" s="65"/>
    </row>
    <row r="56" spans="10:12" ht="15" customHeight="1">
      <c r="J56" s="65"/>
      <c r="K56" s="65"/>
      <c r="L56" s="65"/>
    </row>
    <row r="57" spans="1:13" s="31" customFormat="1" ht="15.75" customHeight="1">
      <c r="A57" s="258"/>
      <c r="B57" s="258"/>
      <c r="C57" s="258"/>
      <c r="D57" s="258"/>
      <c r="E57" s="258"/>
      <c r="F57" s="258"/>
      <c r="G57" s="258"/>
      <c r="H57" s="258"/>
      <c r="I57" s="258"/>
      <c r="J57" s="258"/>
      <c r="K57" s="258"/>
      <c r="L57" s="258"/>
      <c r="M57" s="258"/>
    </row>
    <row r="58" spans="1:12" s="31" customFormat="1" ht="15.75" customHeight="1">
      <c r="A58" s="85"/>
      <c r="B58" s="13"/>
      <c r="C58" s="13"/>
      <c r="D58" s="259"/>
      <c r="E58" s="259"/>
      <c r="F58" s="259"/>
      <c r="G58" s="260"/>
      <c r="H58" s="259"/>
      <c r="I58" s="14"/>
      <c r="J58" s="259"/>
      <c r="K58" s="259"/>
      <c r="L58" s="62"/>
    </row>
    <row r="59" spans="1:12" s="31" customFormat="1" ht="15.75" customHeight="1">
      <c r="A59" s="85"/>
      <c r="B59" s="13"/>
      <c r="C59" s="13"/>
      <c r="D59" s="13"/>
      <c r="E59" s="13"/>
      <c r="F59" s="13"/>
      <c r="G59" s="13"/>
      <c r="H59" s="13"/>
      <c r="I59" s="13"/>
      <c r="J59" s="13"/>
      <c r="K59" s="17"/>
      <c r="L59" s="62"/>
    </row>
    <row r="60" spans="1:10" ht="15.75" customHeight="1">
      <c r="A60" s="273"/>
      <c r="B60" s="273"/>
      <c r="C60" s="273"/>
      <c r="D60" s="1"/>
      <c r="G60" s="4" t="s">
        <v>63</v>
      </c>
      <c r="H60" s="4"/>
      <c r="I60" s="4"/>
      <c r="J60" s="4"/>
    </row>
    <row r="61" spans="1:13" s="31" customFormat="1" ht="15.75" customHeight="1">
      <c r="A61" s="275"/>
      <c r="B61" s="275"/>
      <c r="C61" s="275"/>
      <c r="D61" s="275"/>
      <c r="E61" s="13"/>
      <c r="F61" s="13"/>
      <c r="G61" s="276" t="s">
        <v>246</v>
      </c>
      <c r="H61" s="276"/>
      <c r="I61" s="276"/>
      <c r="J61" s="276"/>
      <c r="K61" s="276"/>
      <c r="L61" s="276"/>
      <c r="M61" s="276"/>
    </row>
    <row r="62" spans="1:13" s="31" customFormat="1" ht="15.75" customHeight="1">
      <c r="A62" s="275"/>
      <c r="B62" s="275"/>
      <c r="C62" s="275"/>
      <c r="D62" s="275"/>
      <c r="E62" s="13"/>
      <c r="F62" s="13"/>
      <c r="G62" s="276"/>
      <c r="H62" s="276"/>
      <c r="I62" s="276"/>
      <c r="J62" s="276"/>
      <c r="K62" s="276"/>
      <c r="L62" s="276"/>
      <c r="M62" s="276"/>
    </row>
    <row r="63" spans="1:13" s="31" customFormat="1" ht="15.75" customHeight="1">
      <c r="A63" s="86"/>
      <c r="B63" s="30"/>
      <c r="C63" s="30"/>
      <c r="D63" s="30"/>
      <c r="E63" s="13"/>
      <c r="F63" s="13"/>
      <c r="G63" s="276"/>
      <c r="H63" s="276"/>
      <c r="I63" s="276"/>
      <c r="J63" s="276"/>
      <c r="K63" s="276"/>
      <c r="L63" s="276"/>
      <c r="M63" s="276"/>
    </row>
    <row r="64" spans="1:13" s="31" customFormat="1" ht="15.75" customHeight="1">
      <c r="A64" s="86"/>
      <c r="B64" s="30"/>
      <c r="C64" s="30"/>
      <c r="D64" s="30"/>
      <c r="E64" s="13"/>
      <c r="F64" s="13"/>
      <c r="G64" s="13"/>
      <c r="H64" s="13"/>
      <c r="I64" s="88"/>
      <c r="J64" s="88"/>
      <c r="K64" s="88"/>
      <c r="L64" s="88"/>
      <c r="M64" s="112"/>
    </row>
    <row r="65" spans="1:13" s="31" customFormat="1" ht="15.75" customHeight="1">
      <c r="A65" s="86"/>
      <c r="B65" s="30"/>
      <c r="C65" s="30"/>
      <c r="D65" s="30"/>
      <c r="E65" s="13"/>
      <c r="F65" s="13"/>
      <c r="G65" s="13"/>
      <c r="H65" s="13"/>
      <c r="I65" s="3"/>
      <c r="J65" s="3"/>
      <c r="K65" s="8"/>
      <c r="L65" s="89"/>
      <c r="M65" s="89"/>
    </row>
    <row r="66" spans="1:12" s="31" customFormat="1" ht="15.75" customHeight="1">
      <c r="A66" s="204"/>
      <c r="B66" s="205"/>
      <c r="C66" s="205"/>
      <c r="D66" s="30"/>
      <c r="E66" s="13"/>
      <c r="F66" s="13"/>
      <c r="G66" s="200"/>
      <c r="H66" s="200"/>
      <c r="I66" s="201"/>
      <c r="J66" s="201"/>
      <c r="K66" s="90" t="s">
        <v>61</v>
      </c>
      <c r="L66" s="90"/>
    </row>
    <row r="67" spans="1:12" s="31" customFormat="1" ht="15.75" customHeight="1">
      <c r="A67" s="85"/>
      <c r="B67" s="13"/>
      <c r="C67" s="13"/>
      <c r="D67" s="13"/>
      <c r="E67" s="13"/>
      <c r="F67" s="13"/>
      <c r="G67" s="13"/>
      <c r="H67" s="13"/>
      <c r="I67" s="13"/>
      <c r="J67" s="13"/>
      <c r="K67" s="17"/>
      <c r="L67" s="62"/>
    </row>
    <row r="68" spans="1:12" s="93" customFormat="1" ht="15.75" customHeight="1">
      <c r="A68" s="274"/>
      <c r="B68" s="274"/>
      <c r="C68" s="132"/>
      <c r="D68" s="91"/>
      <c r="E68" s="91"/>
      <c r="F68" s="91"/>
      <c r="G68" s="274"/>
      <c r="H68" s="274"/>
      <c r="I68" s="274"/>
      <c r="L68" s="92"/>
    </row>
    <row r="69" spans="1:11" ht="15.75" customHeight="1">
      <c r="A69" s="94"/>
      <c r="B69" s="263"/>
      <c r="C69" s="264"/>
      <c r="D69" s="91"/>
      <c r="E69" s="91"/>
      <c r="I69" s="263"/>
      <c r="J69" s="264"/>
      <c r="K69" s="264"/>
    </row>
    <row r="71" spans="1:13" s="8" customFormat="1" ht="15.75" customHeight="1">
      <c r="A71" s="265" t="s">
        <v>64</v>
      </c>
      <c r="B71" s="265"/>
      <c r="C71" s="265"/>
      <c r="D71" s="265"/>
      <c r="E71" s="265"/>
      <c r="F71" s="265"/>
      <c r="G71" s="265"/>
      <c r="H71" s="265"/>
      <c r="I71" s="265"/>
      <c r="J71" s="265"/>
      <c r="K71" s="265"/>
      <c r="L71" s="265"/>
      <c r="M71" s="265"/>
    </row>
    <row r="72" spans="1:13" s="8" customFormat="1" ht="15.75" customHeight="1">
      <c r="A72" s="265" t="s">
        <v>262</v>
      </c>
      <c r="B72" s="265"/>
      <c r="C72" s="265"/>
      <c r="D72" s="265"/>
      <c r="E72" s="265"/>
      <c r="F72" s="265"/>
      <c r="G72" s="265"/>
      <c r="H72" s="265"/>
      <c r="I72" s="265"/>
      <c r="J72" s="265"/>
      <c r="K72" s="265"/>
      <c r="L72" s="265"/>
      <c r="M72" s="265"/>
    </row>
    <row r="74" spans="5:13" ht="15.75" customHeight="1">
      <c r="E74" s="3" t="s">
        <v>65</v>
      </c>
      <c r="H74" s="266" t="s">
        <v>258</v>
      </c>
      <c r="I74" s="266"/>
      <c r="J74" s="266"/>
      <c r="K74" s="266"/>
      <c r="L74" s="266"/>
      <c r="M74" s="266"/>
    </row>
    <row r="75" spans="5:9" ht="15.75" customHeight="1">
      <c r="E75" s="3" t="s">
        <v>67</v>
      </c>
      <c r="H75" s="273">
        <v>7433</v>
      </c>
      <c r="I75" s="273"/>
    </row>
    <row r="76" spans="5:9" ht="15.75" customHeight="1">
      <c r="E76" s="3" t="s">
        <v>68</v>
      </c>
      <c r="H76" s="95">
        <v>30</v>
      </c>
      <c r="I76" s="3" t="s">
        <v>44</v>
      </c>
    </row>
    <row r="77" spans="5:11" ht="15.75" customHeight="1">
      <c r="E77" s="3" t="s">
        <v>69</v>
      </c>
      <c r="H77" s="4">
        <v>2481</v>
      </c>
      <c r="I77" s="4" t="s">
        <v>70</v>
      </c>
      <c r="J77" s="3">
        <v>18</v>
      </c>
      <c r="K77" s="112" t="s">
        <v>259</v>
      </c>
    </row>
    <row r="79" spans="1:12" s="8" customFormat="1" ht="15.75" customHeight="1">
      <c r="A79" s="96" t="s">
        <v>71</v>
      </c>
      <c r="B79" s="3" t="s">
        <v>72</v>
      </c>
      <c r="C79" s="3"/>
      <c r="D79" s="3"/>
      <c r="E79" s="97" t="s">
        <v>73</v>
      </c>
      <c r="F79" s="3"/>
      <c r="G79" s="3"/>
      <c r="H79" s="3"/>
      <c r="I79" s="3"/>
      <c r="J79" s="3"/>
      <c r="L79" s="133">
        <f>C18</f>
        <v>55558.21</v>
      </c>
    </row>
    <row r="80" spans="1:10" s="8" customFormat="1" ht="15.75" customHeight="1">
      <c r="A80" s="96"/>
      <c r="C80" s="3"/>
      <c r="D80" s="3"/>
      <c r="E80" s="3"/>
      <c r="F80" s="3"/>
      <c r="G80" s="3"/>
      <c r="H80" s="3"/>
      <c r="I80" s="3"/>
      <c r="J80" s="3"/>
    </row>
    <row r="81" spans="1:12" s="8" customFormat="1" ht="15.75" customHeight="1">
      <c r="A81" s="96" t="s">
        <v>74</v>
      </c>
      <c r="B81" s="65" t="s">
        <v>75</v>
      </c>
      <c r="C81" s="65"/>
      <c r="D81" s="65"/>
      <c r="E81" s="65"/>
      <c r="F81" s="65"/>
      <c r="G81" s="262">
        <v>0.363</v>
      </c>
      <c r="H81" s="262"/>
      <c r="I81" s="3"/>
      <c r="J81" s="3"/>
      <c r="L81" s="134">
        <f>ROUND(L79*G81,2)</f>
        <v>20167.63</v>
      </c>
    </row>
    <row r="82" spans="1:10" s="8" customFormat="1" ht="15.75" customHeight="1">
      <c r="A82" s="96"/>
      <c r="B82" s="65"/>
      <c r="C82" s="65"/>
      <c r="D82" s="65"/>
      <c r="E82" s="65"/>
      <c r="F82" s="65"/>
      <c r="G82" s="65"/>
      <c r="H82" s="65"/>
      <c r="I82" s="3"/>
      <c r="J82" s="3"/>
    </row>
    <row r="83" spans="1:12" s="8" customFormat="1" ht="15.75" customHeight="1">
      <c r="A83" s="96" t="s">
        <v>37</v>
      </c>
      <c r="B83" s="65" t="s">
        <v>76</v>
      </c>
      <c r="C83" s="65"/>
      <c r="D83" s="65"/>
      <c r="E83" s="97" t="s">
        <v>73</v>
      </c>
      <c r="G83" s="65"/>
      <c r="H83" s="65"/>
      <c r="I83" s="3"/>
      <c r="J83" s="3"/>
      <c r="L83" s="134">
        <f>C34</f>
        <v>1231.98</v>
      </c>
    </row>
    <row r="84" spans="1:10" s="8" customFormat="1" ht="15.75" customHeight="1">
      <c r="A84" s="96"/>
      <c r="C84" s="3"/>
      <c r="D84" s="3"/>
      <c r="E84" s="3"/>
      <c r="F84" s="3"/>
      <c r="G84" s="3"/>
      <c r="H84" s="3"/>
      <c r="I84" s="3"/>
      <c r="J84" s="3"/>
    </row>
    <row r="85" spans="1:12" s="8" customFormat="1" ht="15.75" customHeight="1">
      <c r="A85" s="96" t="s">
        <v>51</v>
      </c>
      <c r="B85" s="3" t="s">
        <v>77</v>
      </c>
      <c r="C85" s="3"/>
      <c r="D85" s="3"/>
      <c r="E85" s="97" t="s">
        <v>73</v>
      </c>
      <c r="F85" s="3"/>
      <c r="G85" s="3"/>
      <c r="H85" s="3"/>
      <c r="I85" s="3"/>
      <c r="J85" s="3"/>
      <c r="L85" s="134">
        <f>C48</f>
        <v>28698</v>
      </c>
    </row>
    <row r="86" spans="1:12" s="8" customFormat="1" ht="15.75" customHeight="1">
      <c r="A86" s="96"/>
      <c r="C86" s="3"/>
      <c r="D86" s="3"/>
      <c r="E86" s="3"/>
      <c r="F86" s="3"/>
      <c r="G86" s="3"/>
      <c r="H86" s="3"/>
      <c r="I86" s="3"/>
      <c r="J86" s="3"/>
      <c r="L86" s="135"/>
    </row>
    <row r="87" spans="1:12" s="8" customFormat="1" ht="15.75" customHeight="1">
      <c r="A87" s="96" t="s">
        <v>78</v>
      </c>
      <c r="B87" s="13" t="s">
        <v>79</v>
      </c>
      <c r="C87" s="13"/>
      <c r="D87" s="13"/>
      <c r="E87" s="13"/>
      <c r="F87" s="13"/>
      <c r="G87" s="13"/>
      <c r="H87" s="25">
        <v>0.1</v>
      </c>
      <c r="I87" s="13"/>
      <c r="J87" s="13"/>
      <c r="K87" s="25"/>
      <c r="L87" s="136">
        <f>ROUND((L79+L81+L83)*H87,2)</f>
        <v>7695.78</v>
      </c>
    </row>
    <row r="88" spans="1:12" s="8" customFormat="1" ht="15.75" customHeight="1">
      <c r="A88" s="96"/>
      <c r="B88" s="3" t="s">
        <v>80</v>
      </c>
      <c r="C88" s="3"/>
      <c r="D88" s="3"/>
      <c r="E88" s="3"/>
      <c r="F88" s="3"/>
      <c r="G88" s="3"/>
      <c r="H88" s="3"/>
      <c r="I88" s="3"/>
      <c r="J88" s="3"/>
      <c r="L88" s="135"/>
    </row>
    <row r="89" spans="1:12" s="8" customFormat="1" ht="15.75" customHeight="1">
      <c r="A89" s="96"/>
      <c r="B89" s="34"/>
      <c r="C89" s="3"/>
      <c r="D89" s="3"/>
      <c r="E89" s="3"/>
      <c r="F89" s="3"/>
      <c r="G89" s="3"/>
      <c r="H89" s="3"/>
      <c r="I89" s="3"/>
      <c r="J89" s="3"/>
      <c r="L89" s="135"/>
    </row>
    <row r="90" spans="1:12" s="8" customFormat="1" ht="15.75" customHeight="1" thickBot="1">
      <c r="A90" s="96" t="s">
        <v>81</v>
      </c>
      <c r="B90" s="3" t="s">
        <v>82</v>
      </c>
      <c r="C90" s="3"/>
      <c r="D90" s="3"/>
      <c r="E90" s="3"/>
      <c r="F90" s="3"/>
      <c r="G90" s="3"/>
      <c r="H90" s="3"/>
      <c r="I90" s="3"/>
      <c r="J90" s="3"/>
      <c r="L90" s="137">
        <f>L79+L81+L83+L85+L87</f>
        <v>113351.59999999999</v>
      </c>
    </row>
    <row r="91" spans="1:10" s="8" customFormat="1" ht="15.75" customHeight="1">
      <c r="A91" s="96"/>
      <c r="B91" s="3"/>
      <c r="C91" s="3"/>
      <c r="D91" s="3"/>
      <c r="E91" s="3"/>
      <c r="F91" s="3"/>
      <c r="G91" s="3"/>
      <c r="H91" s="3"/>
      <c r="I91" s="3"/>
      <c r="J91" s="3"/>
    </row>
    <row r="92" spans="1:12" s="8" customFormat="1" ht="15.75" customHeight="1">
      <c r="A92" s="96" t="s">
        <v>83</v>
      </c>
      <c r="B92" s="3" t="s">
        <v>84</v>
      </c>
      <c r="C92" s="3"/>
      <c r="D92" s="3"/>
      <c r="E92" s="3"/>
      <c r="F92" s="3"/>
      <c r="G92" s="3"/>
      <c r="H92" s="3"/>
      <c r="I92" s="3"/>
      <c r="J92" s="3"/>
      <c r="L92" s="138">
        <f>L90/H76</f>
        <v>3778.3866666666663</v>
      </c>
    </row>
    <row r="93" spans="1:10" s="8" customFormat="1" ht="15.75" customHeight="1">
      <c r="A93" s="96"/>
      <c r="B93" s="3"/>
      <c r="C93" s="3"/>
      <c r="D93" s="3"/>
      <c r="E93" s="3"/>
      <c r="F93" s="3"/>
      <c r="G93" s="3"/>
      <c r="H93" s="3"/>
      <c r="I93" s="3"/>
      <c r="J93" s="3"/>
    </row>
    <row r="94" spans="1:10" s="8" customFormat="1" ht="15.75" customHeight="1">
      <c r="A94" s="96"/>
      <c r="B94" s="3"/>
      <c r="C94" s="3"/>
      <c r="D94" s="3"/>
      <c r="E94" s="3"/>
      <c r="F94" s="3"/>
      <c r="G94" s="3"/>
      <c r="H94" s="3"/>
      <c r="I94" s="3"/>
      <c r="J94" s="3"/>
    </row>
    <row r="95" spans="1:10" s="8" customFormat="1" ht="15.75" customHeight="1">
      <c r="A95" s="96"/>
      <c r="B95" s="3"/>
      <c r="C95" s="3"/>
      <c r="D95" s="3"/>
      <c r="E95" s="3"/>
      <c r="F95" s="3"/>
      <c r="G95" s="3"/>
      <c r="H95" s="3"/>
      <c r="I95" s="3"/>
      <c r="J95" s="3"/>
    </row>
    <row r="96" spans="1:12" s="8" customFormat="1" ht="15.75" customHeight="1">
      <c r="A96" s="98"/>
      <c r="B96" s="261" t="s">
        <v>62</v>
      </c>
      <c r="C96" s="261"/>
      <c r="D96" s="261"/>
      <c r="E96" s="261"/>
      <c r="F96" s="3"/>
      <c r="G96" s="3"/>
      <c r="H96" s="3"/>
      <c r="I96" s="3"/>
      <c r="J96" s="3" t="s">
        <v>263</v>
      </c>
      <c r="K96" s="203"/>
      <c r="L96" s="203"/>
    </row>
    <row r="97" spans="1:12" s="8" customFormat="1" ht="15.75" customHeight="1">
      <c r="A97" s="98"/>
      <c r="B97" s="3"/>
      <c r="C97" s="3"/>
      <c r="D97" s="3"/>
      <c r="E97" s="3"/>
      <c r="F97" s="3"/>
      <c r="G97" s="3"/>
      <c r="H97" s="3"/>
      <c r="I97" s="3"/>
      <c r="J97" s="3"/>
      <c r="L97" s="6"/>
    </row>
    <row r="98" spans="1:12" s="8" customFormat="1" ht="15.75" customHeight="1">
      <c r="A98" s="98"/>
      <c r="B98" s="3"/>
      <c r="C98" s="3"/>
      <c r="D98" s="3"/>
      <c r="E98" s="3"/>
      <c r="F98" s="3"/>
      <c r="G98" s="3"/>
      <c r="H98" s="3"/>
      <c r="I98" s="3"/>
      <c r="J98" s="3"/>
      <c r="L98" s="6"/>
    </row>
    <row r="99" spans="2:5" ht="15.75" customHeight="1">
      <c r="B99" s="139"/>
      <c r="D99" s="267"/>
      <c r="E99" s="267"/>
    </row>
  </sheetData>
  <sheetProtection/>
  <mergeCells count="48">
    <mergeCell ref="A1:M1"/>
    <mergeCell ref="G2:H2"/>
    <mergeCell ref="J2:K2"/>
    <mergeCell ref="H12:I12"/>
    <mergeCell ref="H9:I9"/>
    <mergeCell ref="E12:F12"/>
    <mergeCell ref="A68:B68"/>
    <mergeCell ref="J13:K13"/>
    <mergeCell ref="A60:C60"/>
    <mergeCell ref="B53:D53"/>
    <mergeCell ref="A61:D61"/>
    <mergeCell ref="A62:D62"/>
    <mergeCell ref="I27:J27"/>
    <mergeCell ref="G61:M63"/>
    <mergeCell ref="G68:I68"/>
    <mergeCell ref="B50:H51"/>
    <mergeCell ref="D99:E99"/>
    <mergeCell ref="J14:K14"/>
    <mergeCell ref="J15:K15"/>
    <mergeCell ref="I24:J24"/>
    <mergeCell ref="I45:J45"/>
    <mergeCell ref="I44:J44"/>
    <mergeCell ref="J21:K21"/>
    <mergeCell ref="I38:J38"/>
    <mergeCell ref="H75:I75"/>
    <mergeCell ref="A71:M71"/>
    <mergeCell ref="B96:E96"/>
    <mergeCell ref="G81:H81"/>
    <mergeCell ref="B69:C69"/>
    <mergeCell ref="A72:M72"/>
    <mergeCell ref="H74:M74"/>
    <mergeCell ref="I69:K69"/>
    <mergeCell ref="N27:O27"/>
    <mergeCell ref="I28:J28"/>
    <mergeCell ref="N28:O28"/>
    <mergeCell ref="N32:O32"/>
    <mergeCell ref="I31:J31"/>
    <mergeCell ref="N31:O31"/>
    <mergeCell ref="I29:J29"/>
    <mergeCell ref="N29:O29"/>
    <mergeCell ref="I30:J30"/>
    <mergeCell ref="N30:O30"/>
    <mergeCell ref="I32:J32"/>
    <mergeCell ref="I46:J46"/>
    <mergeCell ref="A57:M57"/>
    <mergeCell ref="D58:F58"/>
    <mergeCell ref="G58:H58"/>
    <mergeCell ref="J58:K58"/>
  </mergeCells>
  <printOptions horizontalCentered="1"/>
  <pageMargins left="0.1968503937007874" right="0.1968503937007874" top="0.1968503937007874" bottom="0.1968503937007874"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P51"/>
  <sheetViews>
    <sheetView zoomScalePageLayoutView="0" workbookViewId="0" topLeftCell="A25">
      <selection activeCell="K16" sqref="K16"/>
    </sheetView>
  </sheetViews>
  <sheetFormatPr defaultColWidth="9.140625" defaultRowHeight="12.75"/>
  <sheetData>
    <row r="1" s="99" customFormat="1" ht="15"/>
    <row r="2" spans="1:6" s="99" customFormat="1" ht="15">
      <c r="A2" s="281" t="s">
        <v>85</v>
      </c>
      <c r="B2" s="281"/>
      <c r="C2" s="281"/>
      <c r="D2" s="281"/>
      <c r="E2" s="281"/>
      <c r="F2" s="99" t="s">
        <v>86</v>
      </c>
    </row>
    <row r="3" s="99" customFormat="1" ht="15"/>
    <row r="4" spans="1:10" s="100" customFormat="1" ht="15.75" customHeight="1">
      <c r="A4" s="282" t="s">
        <v>87</v>
      </c>
      <c r="B4" s="282"/>
      <c r="C4" s="282"/>
      <c r="D4" s="282"/>
      <c r="E4" s="282"/>
      <c r="F4" s="297" t="s">
        <v>171</v>
      </c>
      <c r="G4" s="297"/>
      <c r="H4" s="297"/>
      <c r="I4" s="297"/>
      <c r="J4" s="297"/>
    </row>
    <row r="5" spans="1:10" s="100" customFormat="1" ht="15.75">
      <c r="A5" s="282" t="s">
        <v>88</v>
      </c>
      <c r="B5" s="282"/>
      <c r="C5" s="282"/>
      <c r="D5" s="282"/>
      <c r="E5" s="282"/>
      <c r="F5" s="297"/>
      <c r="G5" s="297"/>
      <c r="H5" s="297"/>
      <c r="I5" s="297"/>
      <c r="J5" s="297"/>
    </row>
    <row r="6" spans="6:10" s="100" customFormat="1" ht="15.75">
      <c r="F6" s="297"/>
      <c r="G6" s="297"/>
      <c r="H6" s="297"/>
      <c r="I6" s="297"/>
      <c r="J6" s="297"/>
    </row>
    <row r="7" spans="1:6" s="99" customFormat="1" ht="15.75" customHeight="1">
      <c r="A7" s="99" t="s">
        <v>89</v>
      </c>
      <c r="F7" s="99" t="s">
        <v>90</v>
      </c>
    </row>
    <row r="8" spans="1:10" s="99" customFormat="1" ht="15">
      <c r="A8" s="99" t="s">
        <v>91</v>
      </c>
      <c r="F8" s="101" t="s">
        <v>249</v>
      </c>
      <c r="G8" s="101"/>
      <c r="H8" s="101"/>
      <c r="I8" s="101"/>
      <c r="J8" s="101"/>
    </row>
    <row r="9" spans="1:10" s="99" customFormat="1" ht="15">
      <c r="A9" s="99" t="s">
        <v>92</v>
      </c>
      <c r="B9" s="290">
        <v>37173300901001</v>
      </c>
      <c r="C9" s="290"/>
      <c r="D9" s="290"/>
      <c r="F9" s="99" t="s">
        <v>92</v>
      </c>
      <c r="G9" s="290">
        <v>31257272210430</v>
      </c>
      <c r="H9" s="290"/>
      <c r="I9" s="290"/>
      <c r="J9" s="290"/>
    </row>
    <row r="10" spans="1:7" s="99" customFormat="1" ht="15">
      <c r="A10" s="99" t="s">
        <v>93</v>
      </c>
      <c r="B10" s="281" t="s">
        <v>94</v>
      </c>
      <c r="C10" s="281"/>
      <c r="D10" s="281"/>
      <c r="E10" s="281"/>
      <c r="F10" s="99" t="s">
        <v>93</v>
      </c>
      <c r="G10" s="99" t="s">
        <v>94</v>
      </c>
    </row>
    <row r="11" spans="1:8" s="99" customFormat="1" ht="15">
      <c r="A11" s="99" t="s">
        <v>95</v>
      </c>
      <c r="B11" s="290">
        <v>815013</v>
      </c>
      <c r="C11" s="290"/>
      <c r="F11" s="99" t="s">
        <v>95</v>
      </c>
      <c r="G11" s="102">
        <v>815013</v>
      </c>
      <c r="H11" s="102"/>
    </row>
    <row r="12" spans="1:8" s="99" customFormat="1" ht="15">
      <c r="A12" s="99" t="s">
        <v>96</v>
      </c>
      <c r="B12" s="291" t="s">
        <v>97</v>
      </c>
      <c r="C12" s="291"/>
      <c r="F12" s="99" t="s">
        <v>96</v>
      </c>
      <c r="G12" s="103" t="s">
        <v>98</v>
      </c>
      <c r="H12" s="103"/>
    </row>
    <row r="13" s="99" customFormat="1" ht="15"/>
    <row r="14" s="99" customFormat="1" ht="15"/>
    <row r="15" s="99" customFormat="1" ht="15"/>
    <row r="16" s="99" customFormat="1" ht="15"/>
    <row r="17" spans="1:10" s="99" customFormat="1" ht="15">
      <c r="A17" s="292" t="s">
        <v>99</v>
      </c>
      <c r="B17" s="292"/>
      <c r="C17" s="292"/>
      <c r="D17" s="292"/>
      <c r="E17" s="292"/>
      <c r="F17" s="292"/>
      <c r="G17" s="292"/>
      <c r="H17" s="292"/>
      <c r="I17" s="292"/>
      <c r="J17" s="292"/>
    </row>
    <row r="18" spans="1:10" s="99" customFormat="1" ht="15">
      <c r="A18" s="292" t="s">
        <v>100</v>
      </c>
      <c r="B18" s="292"/>
      <c r="C18" s="292"/>
      <c r="D18" s="292"/>
      <c r="E18" s="292"/>
      <c r="F18" s="292"/>
      <c r="G18" s="292"/>
      <c r="H18" s="292"/>
      <c r="I18" s="292"/>
      <c r="J18" s="292"/>
    </row>
    <row r="19" spans="1:10" s="99" customFormat="1" ht="15">
      <c r="A19" s="292" t="s">
        <v>101</v>
      </c>
      <c r="B19" s="292"/>
      <c r="C19" s="292"/>
      <c r="D19" s="292"/>
      <c r="E19" s="292"/>
      <c r="F19" s="292"/>
      <c r="G19" s="292"/>
      <c r="H19" s="292"/>
      <c r="I19" s="292"/>
      <c r="J19" s="292"/>
    </row>
    <row r="20" spans="3:7" s="99" customFormat="1" ht="15.75">
      <c r="C20" s="105" t="s">
        <v>102</v>
      </c>
      <c r="D20" s="295">
        <v>40381</v>
      </c>
      <c r="E20" s="295"/>
      <c r="F20" s="104" t="s">
        <v>2</v>
      </c>
      <c r="G20" s="106" t="s">
        <v>3</v>
      </c>
    </row>
    <row r="21" s="99" customFormat="1" ht="15"/>
    <row r="22" s="99" customFormat="1" ht="15"/>
    <row r="23" spans="1:10" s="99" customFormat="1" ht="15">
      <c r="A23" s="99" t="s">
        <v>103</v>
      </c>
      <c r="H23" s="296">
        <v>40512</v>
      </c>
      <c r="I23" s="296"/>
      <c r="J23" s="296"/>
    </row>
    <row r="24" s="99" customFormat="1" ht="15"/>
    <row r="25" s="99" customFormat="1" ht="15"/>
    <row r="26" spans="2:10" s="99" customFormat="1" ht="15">
      <c r="B26" s="87" t="s">
        <v>116</v>
      </c>
      <c r="C26" s="87"/>
      <c r="D26" s="87"/>
      <c r="E26" s="87"/>
      <c r="F26" s="87"/>
      <c r="G26" s="87"/>
      <c r="H26" s="87"/>
      <c r="I26" s="87"/>
      <c r="J26" s="87"/>
    </row>
    <row r="27" spans="1:10" s="99" customFormat="1" ht="15.75">
      <c r="A27" s="285" t="s">
        <v>104</v>
      </c>
      <c r="B27" s="285"/>
      <c r="C27" s="285"/>
      <c r="D27" s="285"/>
      <c r="E27" s="285"/>
      <c r="F27" s="285"/>
      <c r="G27" s="285"/>
      <c r="H27" s="285"/>
      <c r="I27" s="285"/>
      <c r="J27" s="285"/>
    </row>
    <row r="28" spans="1:10" s="99" customFormat="1" ht="15">
      <c r="A28" s="87" t="s">
        <v>117</v>
      </c>
      <c r="B28" s="87"/>
      <c r="C28" s="87"/>
      <c r="D28" s="87"/>
      <c r="E28" s="87"/>
      <c r="F28" s="87"/>
      <c r="G28" s="87"/>
      <c r="H28" s="87"/>
      <c r="I28" s="87"/>
      <c r="J28" s="87"/>
    </row>
    <row r="29" spans="1:10" s="99" customFormat="1" ht="15">
      <c r="A29" s="286" t="str">
        <f>F4</f>
        <v>Державний професійно-технічний навчальний заклад "Славутський професійний ліцей"</v>
      </c>
      <c r="B29" s="286"/>
      <c r="C29" s="286"/>
      <c r="D29" s="286"/>
      <c r="E29" s="286"/>
      <c r="F29" s="286"/>
      <c r="G29" s="286"/>
      <c r="H29" s="286"/>
      <c r="I29" s="286"/>
      <c r="J29" s="286"/>
    </row>
    <row r="30" spans="1:10" s="99" customFormat="1" ht="15.75" customHeight="1">
      <c r="A30" s="286"/>
      <c r="B30" s="286"/>
      <c r="C30" s="286"/>
      <c r="D30" s="286"/>
      <c r="E30" s="286"/>
      <c r="F30" s="286"/>
      <c r="G30" s="286"/>
      <c r="H30" s="286"/>
      <c r="I30" s="286"/>
      <c r="J30" s="286"/>
    </row>
    <row r="31" s="99" customFormat="1" ht="15">
      <c r="A31" s="87" t="s">
        <v>105</v>
      </c>
    </row>
    <row r="32" spans="1:10" s="99" customFormat="1" ht="15.75">
      <c r="A32" s="107" t="s">
        <v>118</v>
      </c>
      <c r="H32" s="294" t="s">
        <v>106</v>
      </c>
      <c r="I32" s="294"/>
      <c r="J32" s="87" t="s">
        <v>107</v>
      </c>
    </row>
    <row r="33" s="99" customFormat="1" ht="15">
      <c r="A33" s="99" t="s">
        <v>108</v>
      </c>
    </row>
    <row r="34" spans="1:3" s="99" customFormat="1" ht="15">
      <c r="A34" s="99" t="s">
        <v>109</v>
      </c>
      <c r="B34" s="293">
        <v>6100</v>
      </c>
      <c r="C34" s="293"/>
    </row>
    <row r="35" s="99" customFormat="1" ht="15">
      <c r="B35" s="87" t="s">
        <v>110</v>
      </c>
    </row>
    <row r="36" spans="1:11" s="99" customFormat="1" ht="15.75">
      <c r="A36" s="287" t="str">
        <f>H32</f>
        <v>жовтень-листопад</v>
      </c>
      <c r="B36" s="287"/>
      <c r="C36" s="108">
        <v>2010</v>
      </c>
      <c r="D36" s="288">
        <f>B34</f>
        <v>6100</v>
      </c>
      <c r="E36" s="288"/>
      <c r="F36" s="289" t="s">
        <v>111</v>
      </c>
      <c r="G36" s="289"/>
      <c r="H36" s="289"/>
      <c r="I36" s="289"/>
      <c r="J36" s="289"/>
      <c r="K36" s="109"/>
    </row>
    <row r="37" s="99" customFormat="1" ht="15">
      <c r="B37" s="99" t="s">
        <v>112</v>
      </c>
    </row>
    <row r="38" s="99" customFormat="1" ht="15"/>
    <row r="39" spans="13:16" s="99" customFormat="1" ht="15" customHeight="1">
      <c r="M39" s="110"/>
      <c r="N39" s="110"/>
      <c r="O39" s="110"/>
      <c r="P39" s="110"/>
    </row>
    <row r="40" spans="12:16" s="99" customFormat="1" ht="15" customHeight="1">
      <c r="L40" s="110"/>
      <c r="M40" s="110"/>
      <c r="N40" s="110"/>
      <c r="O40" s="110"/>
      <c r="P40" s="110"/>
    </row>
    <row r="41" spans="1:6" s="99" customFormat="1" ht="15">
      <c r="A41" s="281" t="s">
        <v>85</v>
      </c>
      <c r="B41" s="281"/>
      <c r="C41" s="281"/>
      <c r="D41" s="281"/>
      <c r="E41" s="281"/>
      <c r="F41" s="99" t="s">
        <v>86</v>
      </c>
    </row>
    <row r="42" s="99" customFormat="1" ht="15"/>
    <row r="43" spans="1:10" s="99" customFormat="1" ht="15.75" customHeight="1">
      <c r="A43" s="282" t="str">
        <f>A4</f>
        <v>Хмельницький обласний</v>
      </c>
      <c r="B43" s="282"/>
      <c r="C43" s="282"/>
      <c r="D43" s="282"/>
      <c r="E43" s="100"/>
      <c r="F43" s="283" t="str">
        <f>F4</f>
        <v>Державний професійно-технічний навчальний заклад "Славутський професійний ліцей"</v>
      </c>
      <c r="G43" s="283"/>
      <c r="H43" s="283"/>
      <c r="I43" s="283"/>
      <c r="J43" s="283"/>
    </row>
    <row r="44" spans="1:10" s="99" customFormat="1" ht="15.75">
      <c r="A44" s="282" t="str">
        <f>A5</f>
        <v>центр зайнятості</v>
      </c>
      <c r="B44" s="282"/>
      <c r="C44" s="282"/>
      <c r="D44" s="282"/>
      <c r="E44" s="100"/>
      <c r="F44" s="283"/>
      <c r="G44" s="283"/>
      <c r="H44" s="283"/>
      <c r="I44" s="283"/>
      <c r="J44" s="283"/>
    </row>
    <row r="45" spans="6:10" s="99" customFormat="1" ht="15">
      <c r="F45" s="283"/>
      <c r="G45" s="283"/>
      <c r="H45" s="283"/>
      <c r="I45" s="283"/>
      <c r="J45" s="283"/>
    </row>
    <row r="46" s="99" customFormat="1" ht="15"/>
    <row r="47" s="99" customFormat="1" ht="15"/>
    <row r="48" s="99" customFormat="1" ht="15"/>
    <row r="49" spans="1:10" s="99" customFormat="1" ht="18" customHeight="1">
      <c r="A49" s="111"/>
      <c r="B49" s="111"/>
      <c r="C49" s="284" t="s">
        <v>113</v>
      </c>
      <c r="D49" s="284"/>
      <c r="F49" s="111"/>
      <c r="G49" s="111"/>
      <c r="H49" s="87" t="s">
        <v>114</v>
      </c>
      <c r="I49" s="87"/>
      <c r="J49" s="87"/>
    </row>
    <row r="50" spans="1:2" s="99" customFormat="1" ht="18" customHeight="1">
      <c r="A50" s="281"/>
      <c r="B50" s="281"/>
    </row>
    <row r="51" spans="1:6" s="99" customFormat="1" ht="18" customHeight="1">
      <c r="A51" s="99" t="s">
        <v>115</v>
      </c>
      <c r="F51" s="99" t="s">
        <v>115</v>
      </c>
    </row>
    <row r="52" s="99" customFormat="1" ht="15"/>
    <row r="53" s="99" customFormat="1" ht="15"/>
    <row r="54" s="99" customFormat="1" ht="15"/>
    <row r="55" s="99" customFormat="1" ht="15"/>
    <row r="56" s="99" customFormat="1" ht="15"/>
    <row r="57" s="99" customFormat="1" ht="15"/>
  </sheetData>
  <sheetProtection/>
  <mergeCells count="27">
    <mergeCell ref="H23:J23"/>
    <mergeCell ref="A2:E2"/>
    <mergeCell ref="A4:E4"/>
    <mergeCell ref="A5:E5"/>
    <mergeCell ref="F4:J6"/>
    <mergeCell ref="B9:D9"/>
    <mergeCell ref="G9:J9"/>
    <mergeCell ref="A41:E41"/>
    <mergeCell ref="B10:E10"/>
    <mergeCell ref="B11:C11"/>
    <mergeCell ref="B12:C12"/>
    <mergeCell ref="A17:J17"/>
    <mergeCell ref="A18:J18"/>
    <mergeCell ref="B34:C34"/>
    <mergeCell ref="H32:I32"/>
    <mergeCell ref="A19:J19"/>
    <mergeCell ref="D20:E20"/>
    <mergeCell ref="A50:B50"/>
    <mergeCell ref="A43:D43"/>
    <mergeCell ref="A44:D44"/>
    <mergeCell ref="F43:J45"/>
    <mergeCell ref="C49:D49"/>
    <mergeCell ref="A27:J27"/>
    <mergeCell ref="A29:J30"/>
    <mergeCell ref="A36:B36"/>
    <mergeCell ref="D36:E36"/>
    <mergeCell ref="F36:J36"/>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P51"/>
  <sheetViews>
    <sheetView zoomScalePageLayoutView="0" workbookViewId="0" topLeftCell="A22">
      <selection activeCell="K35" sqref="K35"/>
    </sheetView>
  </sheetViews>
  <sheetFormatPr defaultColWidth="9.140625" defaultRowHeight="12.75"/>
  <cols>
    <col min="7" max="7" width="12.7109375" style="0" bestFit="1" customWidth="1"/>
  </cols>
  <sheetData>
    <row r="1" s="99" customFormat="1" ht="15"/>
    <row r="2" spans="1:6" s="99" customFormat="1" ht="15">
      <c r="A2" s="281" t="s">
        <v>85</v>
      </c>
      <c r="B2" s="281"/>
      <c r="C2" s="281"/>
      <c r="D2" s="281"/>
      <c r="E2" s="281"/>
      <c r="F2" s="99" t="s">
        <v>86</v>
      </c>
    </row>
    <row r="3" s="99" customFormat="1" ht="15"/>
    <row r="4" spans="1:10" s="100" customFormat="1" ht="15.75" customHeight="1">
      <c r="A4" s="282" t="s">
        <v>87</v>
      </c>
      <c r="B4" s="282"/>
      <c r="C4" s="282"/>
      <c r="D4" s="282"/>
      <c r="E4" s="282"/>
      <c r="F4" s="297" t="s">
        <v>171</v>
      </c>
      <c r="G4" s="297"/>
      <c r="H4" s="297"/>
      <c r="I4" s="297"/>
      <c r="J4" s="297"/>
    </row>
    <row r="5" spans="1:10" s="100" customFormat="1" ht="15.75">
      <c r="A5" s="282" t="s">
        <v>88</v>
      </c>
      <c r="B5" s="282"/>
      <c r="C5" s="282"/>
      <c r="D5" s="282"/>
      <c r="E5" s="282"/>
      <c r="F5" s="297"/>
      <c r="G5" s="297"/>
      <c r="H5" s="297"/>
      <c r="I5" s="297"/>
      <c r="J5" s="297"/>
    </row>
    <row r="6" spans="6:10" s="100" customFormat="1" ht="15.75">
      <c r="F6" s="297"/>
      <c r="G6" s="297"/>
      <c r="H6" s="297"/>
      <c r="I6" s="297"/>
      <c r="J6" s="297"/>
    </row>
    <row r="7" spans="1:6" s="99" customFormat="1" ht="15.75" customHeight="1">
      <c r="A7" s="99" t="s">
        <v>89</v>
      </c>
      <c r="F7" s="99" t="s">
        <v>90</v>
      </c>
    </row>
    <row r="8" spans="1:10" s="99" customFormat="1" ht="15">
      <c r="A8" s="99" t="s">
        <v>91</v>
      </c>
      <c r="F8" s="101" t="s">
        <v>250</v>
      </c>
      <c r="G8" s="101"/>
      <c r="H8" s="101"/>
      <c r="I8" s="101" t="s">
        <v>247</v>
      </c>
      <c r="J8" s="101"/>
    </row>
    <row r="9" spans="1:10" s="99" customFormat="1" ht="15">
      <c r="A9" s="99" t="s">
        <v>92</v>
      </c>
      <c r="B9" s="290">
        <v>37173300901001</v>
      </c>
      <c r="C9" s="290"/>
      <c r="D9" s="290"/>
      <c r="F9" s="99" t="s">
        <v>92</v>
      </c>
      <c r="G9" s="290">
        <v>31257272210430</v>
      </c>
      <c r="H9" s="290"/>
      <c r="I9" s="290"/>
      <c r="J9" s="290"/>
    </row>
    <row r="10" spans="1:7" s="99" customFormat="1" ht="15">
      <c r="A10" s="99" t="s">
        <v>93</v>
      </c>
      <c r="B10" s="281" t="s">
        <v>94</v>
      </c>
      <c r="C10" s="281"/>
      <c r="D10" s="281"/>
      <c r="E10" s="281"/>
      <c r="F10" s="99" t="s">
        <v>93</v>
      </c>
      <c r="G10" s="99" t="s">
        <v>94</v>
      </c>
    </row>
    <row r="11" spans="1:8" s="99" customFormat="1" ht="15">
      <c r="A11" s="99" t="s">
        <v>95</v>
      </c>
      <c r="B11" s="290">
        <v>815013</v>
      </c>
      <c r="C11" s="290"/>
      <c r="F11" s="99" t="s">
        <v>95</v>
      </c>
      <c r="G11" s="102">
        <v>815013</v>
      </c>
      <c r="H11" s="102"/>
    </row>
    <row r="12" spans="1:8" s="99" customFormat="1" ht="15">
      <c r="A12" s="99" t="s">
        <v>96</v>
      </c>
      <c r="B12" s="291" t="s">
        <v>97</v>
      </c>
      <c r="C12" s="291"/>
      <c r="F12" s="99" t="s">
        <v>96</v>
      </c>
      <c r="G12" s="103" t="s">
        <v>98</v>
      </c>
      <c r="H12" s="103"/>
    </row>
    <row r="13" s="99" customFormat="1" ht="15"/>
    <row r="14" s="99" customFormat="1" ht="15"/>
    <row r="15" s="99" customFormat="1" ht="15"/>
    <row r="16" s="99" customFormat="1" ht="15"/>
    <row r="17" spans="1:10" s="99" customFormat="1" ht="15">
      <c r="A17" s="292" t="s">
        <v>254</v>
      </c>
      <c r="B17" s="292"/>
      <c r="C17" s="292"/>
      <c r="D17" s="292"/>
      <c r="E17" s="292"/>
      <c r="F17" s="292"/>
      <c r="G17" s="292"/>
      <c r="H17" s="292"/>
      <c r="I17" s="292"/>
      <c r="J17" s="292"/>
    </row>
    <row r="18" spans="1:10" s="99" customFormat="1" ht="15">
      <c r="A18" s="292" t="s">
        <v>100</v>
      </c>
      <c r="B18" s="292"/>
      <c r="C18" s="292"/>
      <c r="D18" s="292"/>
      <c r="E18" s="292"/>
      <c r="F18" s="292"/>
      <c r="G18" s="292"/>
      <c r="H18" s="292"/>
      <c r="I18" s="292"/>
      <c r="J18" s="292"/>
    </row>
    <row r="19" spans="1:10" s="99" customFormat="1" ht="15">
      <c r="A19" s="292" t="s">
        <v>101</v>
      </c>
      <c r="B19" s="292"/>
      <c r="C19" s="292"/>
      <c r="D19" s="292"/>
      <c r="E19" s="292"/>
      <c r="F19" s="292"/>
      <c r="G19" s="292"/>
      <c r="H19" s="292"/>
      <c r="I19" s="292"/>
      <c r="J19" s="292"/>
    </row>
    <row r="20" spans="3:7" s="99" customFormat="1" ht="15.75">
      <c r="C20" s="105" t="s">
        <v>102</v>
      </c>
      <c r="D20" s="295">
        <v>40693</v>
      </c>
      <c r="E20" s="295"/>
      <c r="F20" s="104" t="s">
        <v>2</v>
      </c>
      <c r="G20" s="106" t="s">
        <v>253</v>
      </c>
    </row>
    <row r="21" s="99" customFormat="1" ht="15"/>
    <row r="22" s="99" customFormat="1" ht="15"/>
    <row r="23" spans="1:10" s="99" customFormat="1" ht="15">
      <c r="A23" s="99" t="s">
        <v>103</v>
      </c>
      <c r="G23" s="202">
        <v>40724</v>
      </c>
      <c r="H23" s="296"/>
      <c r="I23" s="296"/>
      <c r="J23" s="296"/>
    </row>
    <row r="24" s="99" customFormat="1" ht="15"/>
    <row r="25" s="99" customFormat="1" ht="15"/>
    <row r="26" spans="2:10" s="99" customFormat="1" ht="15">
      <c r="B26" s="87" t="s">
        <v>116</v>
      </c>
      <c r="C26" s="87"/>
      <c r="D26" s="87"/>
      <c r="E26" s="87"/>
      <c r="F26" s="87"/>
      <c r="G26" s="87"/>
      <c r="H26" s="87"/>
      <c r="I26" s="87"/>
      <c r="J26" s="87"/>
    </row>
    <row r="27" spans="1:10" s="99" customFormat="1" ht="15.75">
      <c r="A27" s="285" t="s">
        <v>104</v>
      </c>
      <c r="B27" s="285"/>
      <c r="C27" s="285"/>
      <c r="D27" s="285"/>
      <c r="E27" s="285"/>
      <c r="F27" s="285"/>
      <c r="G27" s="285"/>
      <c r="H27" s="285"/>
      <c r="I27" s="285"/>
      <c r="J27" s="285"/>
    </row>
    <row r="28" spans="1:10" s="99" customFormat="1" ht="15">
      <c r="A28" s="87" t="s">
        <v>117</v>
      </c>
      <c r="B28" s="87"/>
      <c r="C28" s="87"/>
      <c r="D28" s="87"/>
      <c r="E28" s="87"/>
      <c r="F28" s="87"/>
      <c r="G28" s="87"/>
      <c r="H28" s="87"/>
      <c r="I28" s="87"/>
      <c r="J28" s="87"/>
    </row>
    <row r="29" spans="1:10" s="99" customFormat="1" ht="15">
      <c r="A29" s="286" t="str">
        <f>F4</f>
        <v>Державний професійно-технічний навчальний заклад "Славутський професійний ліцей"</v>
      </c>
      <c r="B29" s="286"/>
      <c r="C29" s="286"/>
      <c r="D29" s="286"/>
      <c r="E29" s="286"/>
      <c r="F29" s="286"/>
      <c r="G29" s="286"/>
      <c r="H29" s="286"/>
      <c r="I29" s="286"/>
      <c r="J29" s="286"/>
    </row>
    <row r="30" spans="1:10" s="99" customFormat="1" ht="15.75" customHeight="1">
      <c r="A30" s="286"/>
      <c r="B30" s="286"/>
      <c r="C30" s="286"/>
      <c r="D30" s="286"/>
      <c r="E30" s="286"/>
      <c r="F30" s="286"/>
      <c r="G30" s="286"/>
      <c r="H30" s="286"/>
      <c r="I30" s="286"/>
      <c r="J30" s="286"/>
    </row>
    <row r="31" s="99" customFormat="1" ht="15">
      <c r="A31" s="87" t="s">
        <v>105</v>
      </c>
    </row>
    <row r="32" spans="1:10" s="99" customFormat="1" ht="15.75">
      <c r="A32" s="107" t="s">
        <v>118</v>
      </c>
      <c r="H32" s="298" t="s">
        <v>251</v>
      </c>
      <c r="I32" s="298"/>
      <c r="J32" s="87" t="s">
        <v>107</v>
      </c>
    </row>
    <row r="33" s="99" customFormat="1" ht="15">
      <c r="A33" s="99" t="s">
        <v>108</v>
      </c>
    </row>
    <row r="34" spans="1:3" s="99" customFormat="1" ht="15">
      <c r="A34" s="99" t="s">
        <v>109</v>
      </c>
      <c r="B34" s="293">
        <v>4800</v>
      </c>
      <c r="C34" s="293"/>
    </row>
    <row r="35" s="99" customFormat="1" ht="15">
      <c r="B35" s="87" t="s">
        <v>110</v>
      </c>
    </row>
    <row r="36" spans="1:11" s="99" customFormat="1" ht="15.75">
      <c r="A36" s="299" t="str">
        <f>H32</f>
        <v>червень</v>
      </c>
      <c r="B36" s="299"/>
      <c r="C36" s="108">
        <v>2011</v>
      </c>
      <c r="D36" s="288">
        <f>B34</f>
        <v>4800</v>
      </c>
      <c r="E36" s="288"/>
      <c r="F36" s="289" t="s">
        <v>252</v>
      </c>
      <c r="G36" s="289"/>
      <c r="H36" s="289"/>
      <c r="I36" s="289"/>
      <c r="J36" s="289"/>
      <c r="K36" s="109"/>
    </row>
    <row r="37" s="99" customFormat="1" ht="15">
      <c r="B37" s="99" t="s">
        <v>112</v>
      </c>
    </row>
    <row r="38" s="99" customFormat="1" ht="15"/>
    <row r="39" spans="13:16" s="99" customFormat="1" ht="15" customHeight="1">
      <c r="M39" s="110"/>
      <c r="N39" s="110"/>
      <c r="O39" s="110"/>
      <c r="P39" s="110"/>
    </row>
    <row r="40" spans="12:16" s="99" customFormat="1" ht="15" customHeight="1">
      <c r="L40" s="110"/>
      <c r="M40" s="110"/>
      <c r="N40" s="110"/>
      <c r="O40" s="110"/>
      <c r="P40" s="110"/>
    </row>
    <row r="41" spans="1:6" s="99" customFormat="1" ht="15">
      <c r="A41" s="281" t="s">
        <v>85</v>
      </c>
      <c r="B41" s="281"/>
      <c r="C41" s="281"/>
      <c r="D41" s="281"/>
      <c r="E41" s="281"/>
      <c r="F41" s="99" t="s">
        <v>86</v>
      </c>
    </row>
    <row r="42" s="99" customFormat="1" ht="15"/>
    <row r="43" spans="1:10" s="99" customFormat="1" ht="15.75" customHeight="1">
      <c r="A43" s="282" t="str">
        <f>A4</f>
        <v>Хмельницький обласний</v>
      </c>
      <c r="B43" s="282"/>
      <c r="C43" s="282"/>
      <c r="D43" s="282"/>
      <c r="E43" s="100"/>
      <c r="F43" s="283" t="str">
        <f>F4</f>
        <v>Державний професійно-технічний навчальний заклад "Славутський професійний ліцей"</v>
      </c>
      <c r="G43" s="283"/>
      <c r="H43" s="283"/>
      <c r="I43" s="283"/>
      <c r="J43" s="283"/>
    </row>
    <row r="44" spans="1:10" s="99" customFormat="1" ht="15.75">
      <c r="A44" s="282" t="str">
        <f>A5</f>
        <v>центр зайнятості</v>
      </c>
      <c r="B44" s="282"/>
      <c r="C44" s="282"/>
      <c r="D44" s="282"/>
      <c r="E44" s="100"/>
      <c r="F44" s="283"/>
      <c r="G44" s="283"/>
      <c r="H44" s="283"/>
      <c r="I44" s="283"/>
      <c r="J44" s="283"/>
    </row>
    <row r="45" spans="6:10" s="99" customFormat="1" ht="15">
      <c r="F45" s="283"/>
      <c r="G45" s="283"/>
      <c r="H45" s="283"/>
      <c r="I45" s="283"/>
      <c r="J45" s="283"/>
    </row>
    <row r="46" s="99" customFormat="1" ht="15"/>
    <row r="47" s="99" customFormat="1" ht="15"/>
    <row r="48" s="99" customFormat="1" ht="15"/>
    <row r="49" spans="1:10" s="99" customFormat="1" ht="18" customHeight="1">
      <c r="A49" s="111"/>
      <c r="B49" s="111"/>
      <c r="C49" s="284" t="s">
        <v>113</v>
      </c>
      <c r="D49" s="284"/>
      <c r="F49" s="111"/>
      <c r="G49" s="111"/>
      <c r="H49" s="87" t="s">
        <v>114</v>
      </c>
      <c r="I49" s="87"/>
      <c r="J49" s="87"/>
    </row>
    <row r="50" spans="1:2" s="99" customFormat="1" ht="18" customHeight="1">
      <c r="A50" s="281"/>
      <c r="B50" s="281"/>
    </row>
    <row r="51" spans="1:6" s="99" customFormat="1" ht="18" customHeight="1">
      <c r="A51" s="99" t="s">
        <v>115</v>
      </c>
      <c r="F51" s="99" t="s">
        <v>115</v>
      </c>
    </row>
    <row r="52" s="99" customFormat="1" ht="15"/>
    <row r="53" s="99" customFormat="1" ht="15"/>
    <row r="54" s="99" customFormat="1" ht="15"/>
    <row r="55" s="99" customFormat="1" ht="15"/>
    <row r="56" s="99" customFormat="1" ht="15"/>
    <row r="57" s="99" customFormat="1" ht="15"/>
  </sheetData>
  <sheetProtection/>
  <mergeCells count="27">
    <mergeCell ref="A50:B50"/>
    <mergeCell ref="A43:D43"/>
    <mergeCell ref="A44:D44"/>
    <mergeCell ref="F43:J45"/>
    <mergeCell ref="C49:D49"/>
    <mergeCell ref="A36:B36"/>
    <mergeCell ref="D36:E36"/>
    <mergeCell ref="F36:J36"/>
    <mergeCell ref="A41:E41"/>
    <mergeCell ref="B12:C12"/>
    <mergeCell ref="A17:J17"/>
    <mergeCell ref="A18:J18"/>
    <mergeCell ref="B34:C34"/>
    <mergeCell ref="H32:I32"/>
    <mergeCell ref="A19:J19"/>
    <mergeCell ref="D20:E20"/>
    <mergeCell ref="H23:J23"/>
    <mergeCell ref="A27:J27"/>
    <mergeCell ref="A29:J30"/>
    <mergeCell ref="B9:D9"/>
    <mergeCell ref="G9:J9"/>
    <mergeCell ref="B10:E10"/>
    <mergeCell ref="B11:C11"/>
    <mergeCell ref="A2:E2"/>
    <mergeCell ref="A4:E4"/>
    <mergeCell ref="A5:E5"/>
    <mergeCell ref="F4:J6"/>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B5"/>
  <sheetViews>
    <sheetView zoomScalePageLayoutView="0" workbookViewId="0" topLeftCell="A1">
      <selection activeCell="B6" sqref="B6"/>
    </sheetView>
  </sheetViews>
  <sheetFormatPr defaultColWidth="9.140625" defaultRowHeight="12.75"/>
  <cols>
    <col min="1" max="1" width="5.421875" style="198" customWidth="1"/>
    <col min="2" max="16384" width="9.140625" style="199" customWidth="1"/>
  </cols>
  <sheetData>
    <row r="2" spans="1:2" ht="18">
      <c r="A2" s="198">
        <v>1</v>
      </c>
      <c r="B2" s="199" t="s">
        <v>242</v>
      </c>
    </row>
    <row r="3" spans="1:2" ht="18">
      <c r="A3" s="198">
        <v>2</v>
      </c>
      <c r="B3" s="199" t="s">
        <v>243</v>
      </c>
    </row>
    <row r="4" spans="1:2" ht="18">
      <c r="A4" s="198">
        <v>3</v>
      </c>
      <c r="B4" s="199" t="s">
        <v>244</v>
      </c>
    </row>
    <row r="5" spans="1:2" ht="18">
      <c r="A5" s="198">
        <v>4</v>
      </c>
      <c r="B5" s="199" t="s">
        <v>245</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47"/>
  <sheetViews>
    <sheetView zoomScale="125" zoomScaleNormal="125" zoomScalePageLayoutView="0" workbookViewId="0" topLeftCell="A1">
      <selection activeCell="B16" sqref="B16"/>
    </sheetView>
  </sheetViews>
  <sheetFormatPr defaultColWidth="9.140625" defaultRowHeight="12.75"/>
  <cols>
    <col min="1" max="1" width="2.8515625" style="147" customWidth="1"/>
    <col min="2" max="2" width="34.7109375" style="142" customWidth="1"/>
    <col min="3" max="9" width="8.7109375" style="142" customWidth="1"/>
    <col min="10" max="16384" width="9.140625" style="142" customWidth="1"/>
  </cols>
  <sheetData>
    <row r="1" spans="1:8" ht="17.25" customHeight="1">
      <c r="A1" s="140"/>
      <c r="B1" s="141"/>
      <c r="C1" s="141"/>
      <c r="D1" s="141"/>
      <c r="E1" s="141"/>
      <c r="F1" s="141"/>
      <c r="G1" s="141"/>
      <c r="H1" s="141"/>
    </row>
    <row r="2" spans="1:8" ht="17.25" customHeight="1">
      <c r="A2" s="300" t="s">
        <v>119</v>
      </c>
      <c r="B2" s="300"/>
      <c r="C2" s="300"/>
      <c r="D2" s="300"/>
      <c r="E2" s="300"/>
      <c r="F2" s="300"/>
      <c r="G2" s="300"/>
      <c r="H2" s="300"/>
    </row>
    <row r="3" spans="1:8" ht="17.25" customHeight="1">
      <c r="A3" s="144"/>
      <c r="B3" s="145" t="s">
        <v>120</v>
      </c>
      <c r="C3" s="146"/>
      <c r="D3" s="146"/>
      <c r="E3" s="146"/>
      <c r="F3" s="146"/>
      <c r="G3" s="146"/>
      <c r="H3" s="146"/>
    </row>
    <row r="4" spans="1:8" ht="17.25" customHeight="1">
      <c r="A4" s="147" t="s">
        <v>71</v>
      </c>
      <c r="B4" s="148" t="s">
        <v>121</v>
      </c>
      <c r="C4" s="146"/>
      <c r="D4" s="146"/>
      <c r="E4" s="146"/>
      <c r="F4" s="146"/>
      <c r="G4" s="146"/>
      <c r="H4" s="146"/>
    </row>
    <row r="5" spans="1:2" ht="17.25" customHeight="1">
      <c r="A5" s="149"/>
      <c r="B5" s="142" t="s">
        <v>122</v>
      </c>
    </row>
    <row r="6" spans="1:2" ht="17.25" customHeight="1">
      <c r="A6" s="149"/>
      <c r="B6" s="142" t="s">
        <v>123</v>
      </c>
    </row>
    <row r="7" spans="1:2" ht="17.25" customHeight="1">
      <c r="A7" s="149"/>
      <c r="B7" s="142" t="s">
        <v>124</v>
      </c>
    </row>
    <row r="8" spans="1:2" ht="17.25" customHeight="1">
      <c r="A8" s="147" t="s">
        <v>74</v>
      </c>
      <c r="B8" s="142" t="s">
        <v>125</v>
      </c>
    </row>
    <row r="9" spans="1:2" ht="17.25" customHeight="1">
      <c r="A9" s="147" t="s">
        <v>37</v>
      </c>
      <c r="B9" s="142" t="s">
        <v>126</v>
      </c>
    </row>
    <row r="10" spans="1:2" ht="17.25" customHeight="1">
      <c r="A10" s="147" t="s">
        <v>51</v>
      </c>
      <c r="B10" s="142" t="s">
        <v>127</v>
      </c>
    </row>
    <row r="11" ht="17.25" customHeight="1">
      <c r="B11" s="142" t="s">
        <v>128</v>
      </c>
    </row>
    <row r="12" spans="1:2" ht="17.25" customHeight="1">
      <c r="A12" s="147" t="s">
        <v>78</v>
      </c>
      <c r="B12" s="150" t="s">
        <v>129</v>
      </c>
    </row>
    <row r="13" spans="1:3" ht="17.25" customHeight="1">
      <c r="A13" s="147" t="s">
        <v>81</v>
      </c>
      <c r="B13" s="150" t="s">
        <v>130</v>
      </c>
      <c r="C13" s="150" t="s">
        <v>131</v>
      </c>
    </row>
    <row r="14" spans="1:2" s="151" customFormat="1" ht="17.25" customHeight="1">
      <c r="A14" s="147" t="s">
        <v>83</v>
      </c>
      <c r="B14" s="142" t="s">
        <v>132</v>
      </c>
    </row>
    <row r="15" spans="1:2" s="151" customFormat="1" ht="17.25" customHeight="1">
      <c r="A15" s="147"/>
      <c r="B15" s="142" t="s">
        <v>133</v>
      </c>
    </row>
    <row r="16" spans="1:2" ht="18">
      <c r="A16" s="147" t="s">
        <v>134</v>
      </c>
      <c r="B16" s="152" t="s">
        <v>161</v>
      </c>
    </row>
    <row r="17" ht="17.25" customHeight="1">
      <c r="B17" s="142" t="s">
        <v>135</v>
      </c>
    </row>
    <row r="18" ht="18">
      <c r="B18" s="152" t="s">
        <v>136</v>
      </c>
    </row>
    <row r="19" ht="18">
      <c r="B19" s="142" t="s">
        <v>137</v>
      </c>
    </row>
    <row r="20" spans="1:2" ht="18">
      <c r="A20" s="147" t="s">
        <v>138</v>
      </c>
      <c r="B20" s="142" t="s">
        <v>139</v>
      </c>
    </row>
    <row r="21" ht="18">
      <c r="B21" s="142" t="s">
        <v>140</v>
      </c>
    </row>
    <row r="22" spans="1:2" ht="18">
      <c r="A22" s="147" t="s">
        <v>141</v>
      </c>
      <c r="B22" s="142" t="s">
        <v>142</v>
      </c>
    </row>
    <row r="23" ht="18">
      <c r="B23" s="142" t="s">
        <v>143</v>
      </c>
    </row>
    <row r="28" spans="1:8" ht="17.25" customHeight="1">
      <c r="A28" s="140"/>
      <c r="B28" s="141"/>
      <c r="C28" s="141"/>
      <c r="D28" s="141"/>
      <c r="E28" s="141"/>
      <c r="F28" s="141"/>
      <c r="G28" s="141"/>
      <c r="H28" s="141"/>
    </row>
    <row r="29" spans="1:8" ht="17.25" customHeight="1">
      <c r="A29" s="300" t="s">
        <v>144</v>
      </c>
      <c r="B29" s="300"/>
      <c r="C29" s="300"/>
      <c r="D29" s="300"/>
      <c r="E29" s="300"/>
      <c r="F29" s="300"/>
      <c r="G29" s="300"/>
      <c r="H29" s="300"/>
    </row>
    <row r="30" spans="1:8" ht="17.25" customHeight="1">
      <c r="A30" s="300" t="s">
        <v>145</v>
      </c>
      <c r="B30" s="300"/>
      <c r="C30" s="300"/>
      <c r="D30" s="300"/>
      <c r="E30" s="300"/>
      <c r="F30" s="300"/>
      <c r="G30" s="300"/>
      <c r="H30" s="300"/>
    </row>
    <row r="31" spans="1:8" ht="17.25" customHeight="1">
      <c r="A31" s="300" t="s">
        <v>146</v>
      </c>
      <c r="B31" s="300"/>
      <c r="C31" s="300"/>
      <c r="D31" s="300"/>
      <c r="E31" s="300"/>
      <c r="F31" s="300"/>
      <c r="G31" s="300"/>
      <c r="H31" s="300"/>
    </row>
    <row r="32" spans="1:8" ht="17.25" customHeight="1">
      <c r="A32" s="153"/>
      <c r="B32" s="143"/>
      <c r="C32" s="143"/>
      <c r="D32" s="143"/>
      <c r="E32" s="143"/>
      <c r="F32" s="143"/>
      <c r="G32" s="143"/>
      <c r="H32" s="143"/>
    </row>
    <row r="33" spans="1:8" ht="17.25" customHeight="1">
      <c r="A33" s="147" t="s">
        <v>71</v>
      </c>
      <c r="B33" s="154" t="s">
        <v>162</v>
      </c>
      <c r="C33" s="146"/>
      <c r="E33" s="146"/>
      <c r="F33" s="146"/>
      <c r="G33" s="146"/>
      <c r="H33" s="146"/>
    </row>
    <row r="34" spans="2:8" ht="17.25" customHeight="1">
      <c r="B34" s="142" t="s">
        <v>147</v>
      </c>
      <c r="C34" s="146"/>
      <c r="D34" s="146"/>
      <c r="E34" s="146"/>
      <c r="F34" s="146"/>
      <c r="G34" s="146"/>
      <c r="H34" s="146"/>
    </row>
    <row r="35" spans="1:2" ht="17.25" customHeight="1">
      <c r="A35" s="149"/>
      <c r="B35" s="142" t="s">
        <v>148</v>
      </c>
    </row>
    <row r="36" spans="1:2" ht="17.25" customHeight="1">
      <c r="A36" s="149"/>
      <c r="B36" s="142" t="s">
        <v>149</v>
      </c>
    </row>
    <row r="37" spans="1:4" ht="17.25" customHeight="1">
      <c r="A37" s="147" t="s">
        <v>74</v>
      </c>
      <c r="B37" s="148" t="s">
        <v>150</v>
      </c>
      <c r="D37" s="142" t="s">
        <v>151</v>
      </c>
    </row>
    <row r="38" spans="1:2" ht="17.25" customHeight="1">
      <c r="A38" s="155"/>
      <c r="B38" s="148" t="s">
        <v>152</v>
      </c>
    </row>
    <row r="39" spans="1:2" ht="17.25" customHeight="1">
      <c r="A39" s="147" t="s">
        <v>37</v>
      </c>
      <c r="B39" s="152" t="s">
        <v>153</v>
      </c>
    </row>
    <row r="40" ht="17.25" customHeight="1">
      <c r="B40" s="142" t="s">
        <v>154</v>
      </c>
    </row>
    <row r="41" ht="17.25" customHeight="1">
      <c r="B41" s="152" t="s">
        <v>155</v>
      </c>
    </row>
    <row r="42" spans="1:2" ht="17.25" customHeight="1">
      <c r="A42" s="147" t="s">
        <v>51</v>
      </c>
      <c r="B42" s="142" t="s">
        <v>156</v>
      </c>
    </row>
    <row r="43" spans="1:2" ht="17.25" customHeight="1">
      <c r="A43" s="147" t="s">
        <v>78</v>
      </c>
      <c r="B43" s="154" t="s">
        <v>163</v>
      </c>
    </row>
    <row r="44" ht="17.25" customHeight="1">
      <c r="B44" s="142" t="s">
        <v>157</v>
      </c>
    </row>
    <row r="45" spans="1:3" ht="17.25" customHeight="1">
      <c r="A45" s="155"/>
      <c r="B45" s="142" t="s">
        <v>158</v>
      </c>
      <c r="C45" s="150"/>
    </row>
    <row r="46" spans="1:2" s="151" customFormat="1" ht="17.25" customHeight="1">
      <c r="A46" s="155" t="s">
        <v>81</v>
      </c>
      <c r="B46" s="142" t="s">
        <v>159</v>
      </c>
    </row>
    <row r="47" spans="1:2" ht="18">
      <c r="A47" s="147" t="s">
        <v>83</v>
      </c>
      <c r="B47" s="142" t="s">
        <v>160</v>
      </c>
    </row>
  </sheetData>
  <sheetProtection/>
  <mergeCells count="4">
    <mergeCell ref="A2:H2"/>
    <mergeCell ref="A29:H29"/>
    <mergeCell ref="A30:H30"/>
    <mergeCell ref="A31:H31"/>
  </mergeCells>
  <printOptions/>
  <pageMargins left="0.3937007874015748"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Админ</cp:lastModifiedBy>
  <cp:lastPrinted>2015-02-05T10:53:14Z</cp:lastPrinted>
  <dcterms:created xsi:type="dcterms:W3CDTF">1996-10-08T23:32:33Z</dcterms:created>
  <dcterms:modified xsi:type="dcterms:W3CDTF">2017-11-15T13:19:24Z</dcterms:modified>
  <cp:category/>
  <cp:version/>
  <cp:contentType/>
  <cp:contentStatus/>
</cp:coreProperties>
</file>